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818"/>
  <workbookPr defaultThemeVersion="124226"/>
  <mc:AlternateContent xmlns:mc="http://schemas.openxmlformats.org/markup-compatibility/2006">
    <mc:Choice Requires="x15">
      <x15ac:absPath xmlns:x15ac="http://schemas.microsoft.com/office/spreadsheetml/2010/11/ac" url="G:\My Drive\STUDY\EPAT\05 EFS - Equity, FX &amp; Futures Strategies\EFS02 - Quantitative Strategies in Excel\EFS02 Inclass Exercises File\"/>
    </mc:Choice>
  </mc:AlternateContent>
  <xr:revisionPtr revIDLastSave="0" documentId="13_ncr:1_{E59FF8B2-03A5-41EB-AEF4-CECDB7BC1BBC}" xr6:coauthVersionLast="47" xr6:coauthVersionMax="47" xr10:uidLastSave="{00000000-0000-0000-0000-000000000000}"/>
  <bookViews>
    <workbookView xWindow="-105" yWindow="0" windowWidth="26010" windowHeight="20985" activeTab="3" xr2:uid="{00000000-000D-0000-FFFF-FFFF00000000}"/>
  </bookViews>
  <sheets>
    <sheet name="Turtle Strategy" sheetId="5" r:id="rId1"/>
    <sheet name="Break-Out Strategy" sheetId="4" r:id="rId2"/>
    <sheet name="Class Version" sheetId="6" r:id="rId3"/>
    <sheet name="In class" sheetId="2" r:id="rId4"/>
    <sheet name="Desired Output" sheetId="3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5" i="2" l="1"/>
  <c r="P6" i="2"/>
  <c r="P7" i="2" s="1"/>
  <c r="P8" i="2" s="1"/>
  <c r="P9" i="2" s="1"/>
  <c r="P10" i="2" s="1"/>
  <c r="P11" i="2" s="1"/>
  <c r="R3" i="2"/>
  <c r="S3" i="2"/>
  <c r="T3" i="2"/>
  <c r="U3" i="2" s="1"/>
  <c r="V3" i="2" s="1"/>
  <c r="W3" i="2" s="1"/>
  <c r="X3" i="2" s="1"/>
  <c r="I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09" i="2"/>
  <c r="H110" i="2"/>
  <c r="H111" i="2"/>
  <c r="H112" i="2"/>
  <c r="H113" i="2"/>
  <c r="H114" i="2"/>
  <c r="H115" i="2"/>
  <c r="H116" i="2"/>
  <c r="H117" i="2"/>
  <c r="H118" i="2"/>
  <c r="H119" i="2"/>
  <c r="H120" i="2"/>
  <c r="H121" i="2"/>
  <c r="H122" i="2"/>
  <c r="H123" i="2"/>
  <c r="H124" i="2"/>
  <c r="H125" i="2"/>
  <c r="H126" i="2"/>
  <c r="H127" i="2"/>
  <c r="H128" i="2"/>
  <c r="H129" i="2"/>
  <c r="H130" i="2"/>
  <c r="H131" i="2"/>
  <c r="H132" i="2"/>
  <c r="H133" i="2"/>
  <c r="H134" i="2"/>
  <c r="H135" i="2"/>
  <c r="H136" i="2"/>
  <c r="H137" i="2"/>
  <c r="H138" i="2"/>
  <c r="H139" i="2"/>
  <c r="H140" i="2"/>
  <c r="H141" i="2"/>
  <c r="H142" i="2"/>
  <c r="H143" i="2"/>
  <c r="H144" i="2"/>
  <c r="H145" i="2"/>
  <c r="H146" i="2"/>
  <c r="H147" i="2"/>
  <c r="H148" i="2"/>
  <c r="H149" i="2"/>
  <c r="H150" i="2"/>
  <c r="H151" i="2"/>
  <c r="H152" i="2"/>
  <c r="H153" i="2"/>
  <c r="H154" i="2"/>
  <c r="H155" i="2"/>
  <c r="H156" i="2"/>
  <c r="H157" i="2"/>
  <c r="H158" i="2"/>
  <c r="H159" i="2"/>
  <c r="H160" i="2"/>
  <c r="H161" i="2"/>
  <c r="H162" i="2"/>
  <c r="H163" i="2"/>
  <c r="H164" i="2"/>
  <c r="H165" i="2"/>
  <c r="H166" i="2"/>
  <c r="H167" i="2"/>
  <c r="H168" i="2"/>
  <c r="H169" i="2"/>
  <c r="H170" i="2"/>
  <c r="H171" i="2"/>
  <c r="H172" i="2"/>
  <c r="H173" i="2"/>
  <c r="H174" i="2"/>
  <c r="H175" i="2"/>
  <c r="H176" i="2"/>
  <c r="H177" i="2"/>
  <c r="H178" i="2"/>
  <c r="H179" i="2"/>
  <c r="H180" i="2"/>
  <c r="H181" i="2"/>
  <c r="H182" i="2"/>
  <c r="H183" i="2"/>
  <c r="H184" i="2"/>
  <c r="H185" i="2"/>
  <c r="H186" i="2"/>
  <c r="H187" i="2"/>
  <c r="H188" i="2"/>
  <c r="H189" i="2"/>
  <c r="H190" i="2"/>
  <c r="H191" i="2"/>
  <c r="H192" i="2"/>
  <c r="H193" i="2"/>
  <c r="H194" i="2"/>
  <c r="H195" i="2"/>
  <c r="H196" i="2"/>
  <c r="H197" i="2"/>
  <c r="H198" i="2"/>
  <c r="H199" i="2"/>
  <c r="H200" i="2"/>
  <c r="H201" i="2"/>
  <c r="H202" i="2"/>
  <c r="H203" i="2"/>
  <c r="H204" i="2"/>
  <c r="H205" i="2"/>
  <c r="H206" i="2"/>
  <c r="H207" i="2"/>
  <c r="H208" i="2"/>
  <c r="H209" i="2"/>
  <c r="H210" i="2"/>
  <c r="H211" i="2"/>
  <c r="H212" i="2"/>
  <c r="H213" i="2"/>
  <c r="H214" i="2"/>
  <c r="H215" i="2"/>
  <c r="H216" i="2"/>
  <c r="H217" i="2"/>
  <c r="H218" i="2"/>
  <c r="H219" i="2"/>
  <c r="H220" i="2"/>
  <c r="H221" i="2"/>
  <c r="H222" i="2"/>
  <c r="H223" i="2"/>
  <c r="H224" i="2"/>
  <c r="H225" i="2"/>
  <c r="H226" i="2"/>
  <c r="H227" i="2"/>
  <c r="H228" i="2"/>
  <c r="H229" i="2"/>
  <c r="H230" i="2"/>
  <c r="H231" i="2"/>
  <c r="H232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H245" i="2"/>
  <c r="H246" i="2"/>
  <c r="H247" i="2"/>
  <c r="H248" i="2"/>
  <c r="H249" i="2"/>
  <c r="H250" i="2"/>
  <c r="H251" i="2"/>
  <c r="H252" i="2"/>
  <c r="H253" i="2"/>
  <c r="H254" i="2"/>
  <c r="H255" i="2"/>
  <c r="H256" i="2"/>
  <c r="H257" i="2"/>
  <c r="H258" i="2"/>
  <c r="H259" i="2"/>
  <c r="H260" i="2"/>
  <c r="H261" i="2"/>
  <c r="H262" i="2"/>
  <c r="H263" i="2"/>
  <c r="H264" i="2"/>
  <c r="H265" i="2"/>
  <c r="H266" i="2"/>
  <c r="H267" i="2"/>
  <c r="H268" i="2"/>
  <c r="H269" i="2"/>
  <c r="H270" i="2"/>
  <c r="H271" i="2"/>
  <c r="H272" i="2"/>
  <c r="H273" i="2"/>
  <c r="H274" i="2"/>
  <c r="H275" i="2"/>
  <c r="H276" i="2"/>
  <c r="H277" i="2"/>
  <c r="H278" i="2"/>
  <c r="H279" i="2"/>
  <c r="H280" i="2"/>
  <c r="H281" i="2"/>
  <c r="H282" i="2"/>
  <c r="H283" i="2"/>
  <c r="H284" i="2"/>
  <c r="H285" i="2"/>
  <c r="H286" i="2"/>
  <c r="H287" i="2"/>
  <c r="H288" i="2"/>
  <c r="H289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H302" i="2"/>
  <c r="H303" i="2"/>
  <c r="H304" i="2"/>
  <c r="H305" i="2"/>
  <c r="H306" i="2"/>
  <c r="H307" i="2"/>
  <c r="H308" i="2"/>
  <c r="H309" i="2"/>
  <c r="H310" i="2"/>
  <c r="H311" i="2"/>
  <c r="H312" i="2"/>
  <c r="H313" i="2"/>
  <c r="H314" i="2"/>
  <c r="H315" i="2"/>
  <c r="H316" i="2"/>
  <c r="H317" i="2"/>
  <c r="H318" i="2"/>
  <c r="H319" i="2"/>
  <c r="H320" i="2"/>
  <c r="H321" i="2"/>
  <c r="H322" i="2"/>
  <c r="H323" i="2"/>
  <c r="H324" i="2"/>
  <c r="H325" i="2"/>
  <c r="H326" i="2"/>
  <c r="H327" i="2"/>
  <c r="H328" i="2"/>
  <c r="H329" i="2"/>
  <c r="H330" i="2"/>
  <c r="H331" i="2"/>
  <c r="H332" i="2"/>
  <c r="H333" i="2"/>
  <c r="H334" i="2"/>
  <c r="H335" i="2"/>
  <c r="H336" i="2"/>
  <c r="H337" i="2"/>
  <c r="H338" i="2"/>
  <c r="H339" i="2"/>
  <c r="H340" i="2"/>
  <c r="H341" i="2"/>
  <c r="H342" i="2"/>
  <c r="H343" i="2"/>
  <c r="H344" i="2"/>
  <c r="H345" i="2"/>
  <c r="H346" i="2"/>
  <c r="H347" i="2"/>
  <c r="H348" i="2"/>
  <c r="H349" i="2"/>
  <c r="H350" i="2"/>
  <c r="H351" i="2"/>
  <c r="H352" i="2"/>
  <c r="H353" i="2"/>
  <c r="H354" i="2"/>
  <c r="H355" i="2"/>
  <c r="H356" i="2"/>
  <c r="H357" i="2"/>
  <c r="H358" i="2"/>
  <c r="H359" i="2"/>
  <c r="H360" i="2"/>
  <c r="H361" i="2"/>
  <c r="H362" i="2"/>
  <c r="H363" i="2"/>
  <c r="H364" i="2"/>
  <c r="H365" i="2"/>
  <c r="H366" i="2"/>
  <c r="H367" i="2"/>
  <c r="H368" i="2"/>
  <c r="H369" i="2"/>
  <c r="H370" i="2"/>
  <c r="H371" i="2"/>
  <c r="H372" i="2"/>
  <c r="H373" i="2"/>
  <c r="H374" i="2"/>
  <c r="H375" i="2"/>
  <c r="H376" i="2"/>
  <c r="H377" i="2"/>
  <c r="H378" i="2"/>
  <c r="H379" i="2"/>
  <c r="H380" i="2"/>
  <c r="H381" i="2"/>
  <c r="H382" i="2"/>
  <c r="H383" i="2"/>
  <c r="H384" i="2"/>
  <c r="H385" i="2"/>
  <c r="H386" i="2"/>
  <c r="H387" i="2"/>
  <c r="H388" i="2"/>
  <c r="H389" i="2"/>
  <c r="H390" i="2"/>
  <c r="H391" i="2"/>
  <c r="H392" i="2"/>
  <c r="H393" i="2"/>
  <c r="H394" i="2"/>
  <c r="H395" i="2"/>
  <c r="H396" i="2"/>
  <c r="H397" i="2"/>
  <c r="H398" i="2"/>
  <c r="H399" i="2"/>
  <c r="H400" i="2"/>
  <c r="H401" i="2"/>
  <c r="H402" i="2"/>
  <c r="H403" i="2"/>
  <c r="H404" i="2"/>
  <c r="H405" i="2"/>
  <c r="H406" i="2"/>
  <c r="H407" i="2"/>
  <c r="H408" i="2"/>
  <c r="H409" i="2"/>
  <c r="H410" i="2"/>
  <c r="H411" i="2"/>
  <c r="H412" i="2"/>
  <c r="H413" i="2"/>
  <c r="H414" i="2"/>
  <c r="H415" i="2"/>
  <c r="H416" i="2"/>
  <c r="H417" i="2"/>
  <c r="H418" i="2"/>
  <c r="H419" i="2"/>
  <c r="H420" i="2"/>
  <c r="H421" i="2"/>
  <c r="H422" i="2"/>
  <c r="H423" i="2"/>
  <c r="H424" i="2"/>
  <c r="H425" i="2"/>
  <c r="H426" i="2"/>
  <c r="H427" i="2"/>
  <c r="H428" i="2"/>
  <c r="H429" i="2"/>
  <c r="H430" i="2"/>
  <c r="H431" i="2"/>
  <c r="H432" i="2"/>
  <c r="H433" i="2"/>
  <c r="H434" i="2"/>
  <c r="H435" i="2"/>
  <c r="H436" i="2"/>
  <c r="H437" i="2"/>
  <c r="H438" i="2"/>
  <c r="H439" i="2"/>
  <c r="H440" i="2"/>
  <c r="H441" i="2"/>
  <c r="H442" i="2"/>
  <c r="H443" i="2"/>
  <c r="H444" i="2"/>
  <c r="H445" i="2"/>
  <c r="H446" i="2"/>
  <c r="H447" i="2"/>
  <c r="H448" i="2"/>
  <c r="H449" i="2"/>
  <c r="H450" i="2"/>
  <c r="H451" i="2"/>
  <c r="H452" i="2"/>
  <c r="H453" i="2"/>
  <c r="H454" i="2"/>
  <c r="H455" i="2"/>
  <c r="H456" i="2"/>
  <c r="H457" i="2"/>
  <c r="H458" i="2"/>
  <c r="H459" i="2"/>
  <c r="H460" i="2"/>
  <c r="H461" i="2"/>
  <c r="H462" i="2"/>
  <c r="H463" i="2"/>
  <c r="H464" i="2"/>
  <c r="H465" i="2"/>
  <c r="H466" i="2"/>
  <c r="H467" i="2"/>
  <c r="H468" i="2"/>
  <c r="H469" i="2"/>
  <c r="H470" i="2"/>
  <c r="H471" i="2"/>
  <c r="H472" i="2"/>
  <c r="H473" i="2"/>
  <c r="H474" i="2"/>
  <c r="H475" i="2"/>
  <c r="H476" i="2"/>
  <c r="H477" i="2"/>
  <c r="H478" i="2"/>
  <c r="H479" i="2"/>
  <c r="H480" i="2"/>
  <c r="H481" i="2"/>
  <c r="H482" i="2"/>
  <c r="H483" i="2"/>
  <c r="H484" i="2"/>
  <c r="H485" i="2"/>
  <c r="H486" i="2"/>
  <c r="H487" i="2"/>
  <c r="H488" i="2"/>
  <c r="H489" i="2"/>
  <c r="H490" i="2"/>
  <c r="H491" i="2"/>
  <c r="H492" i="2"/>
  <c r="H493" i="2"/>
  <c r="H494" i="2"/>
  <c r="H495" i="2"/>
  <c r="H496" i="2"/>
  <c r="H497" i="2"/>
  <c r="H498" i="2"/>
  <c r="H499" i="2"/>
  <c r="H500" i="2"/>
  <c r="H501" i="2"/>
  <c r="H502" i="2"/>
  <c r="H503" i="2"/>
  <c r="H504" i="2"/>
  <c r="H505" i="2"/>
  <c r="H506" i="2"/>
  <c r="H507" i="2"/>
  <c r="H508" i="2"/>
  <c r="H509" i="2"/>
  <c r="H510" i="2"/>
  <c r="H511" i="2"/>
  <c r="H512" i="2"/>
  <c r="H513" i="2"/>
  <c r="H514" i="2"/>
  <c r="H515" i="2"/>
  <c r="H516" i="2"/>
  <c r="H517" i="2"/>
  <c r="H518" i="2"/>
  <c r="H519" i="2"/>
  <c r="H520" i="2"/>
  <c r="H521" i="2"/>
  <c r="H522" i="2"/>
  <c r="H523" i="2"/>
  <c r="H524" i="2"/>
  <c r="H525" i="2"/>
  <c r="H526" i="2"/>
  <c r="H527" i="2"/>
  <c r="H528" i="2"/>
  <c r="H529" i="2"/>
  <c r="H530" i="2"/>
  <c r="H531" i="2"/>
  <c r="H532" i="2"/>
  <c r="H533" i="2"/>
  <c r="H534" i="2"/>
  <c r="H535" i="2"/>
  <c r="H536" i="2"/>
  <c r="H537" i="2"/>
  <c r="H538" i="2"/>
  <c r="H539" i="2"/>
  <c r="H540" i="2"/>
  <c r="H541" i="2"/>
  <c r="H542" i="2"/>
  <c r="H543" i="2"/>
  <c r="H544" i="2"/>
  <c r="H545" i="2"/>
  <c r="H546" i="2"/>
  <c r="H547" i="2"/>
  <c r="H548" i="2"/>
  <c r="H549" i="2"/>
  <c r="H550" i="2"/>
  <c r="H551" i="2"/>
  <c r="H552" i="2"/>
  <c r="H553" i="2"/>
  <c r="H554" i="2"/>
  <c r="H555" i="2"/>
  <c r="H556" i="2"/>
  <c r="H557" i="2"/>
  <c r="H558" i="2"/>
  <c r="H559" i="2"/>
  <c r="H560" i="2"/>
  <c r="H561" i="2"/>
  <c r="H562" i="2"/>
  <c r="H563" i="2"/>
  <c r="H564" i="2"/>
  <c r="H565" i="2"/>
  <c r="H566" i="2"/>
  <c r="H567" i="2"/>
  <c r="H568" i="2"/>
  <c r="H569" i="2"/>
  <c r="H570" i="2"/>
  <c r="H571" i="2"/>
  <c r="H572" i="2"/>
  <c r="H573" i="2"/>
  <c r="H574" i="2"/>
  <c r="H575" i="2"/>
  <c r="H576" i="2"/>
  <c r="H577" i="2"/>
  <c r="H578" i="2"/>
  <c r="H579" i="2"/>
  <c r="H580" i="2"/>
  <c r="H581" i="2"/>
  <c r="H582" i="2"/>
  <c r="H583" i="2"/>
  <c r="H584" i="2"/>
  <c r="H585" i="2"/>
  <c r="H586" i="2"/>
  <c r="H587" i="2"/>
  <c r="H588" i="2"/>
  <c r="H589" i="2"/>
  <c r="H590" i="2"/>
  <c r="H591" i="2"/>
  <c r="H592" i="2"/>
  <c r="H593" i="2"/>
  <c r="H594" i="2"/>
  <c r="H595" i="2"/>
  <c r="H596" i="2"/>
  <c r="H597" i="2"/>
  <c r="H598" i="2"/>
  <c r="H599" i="2"/>
  <c r="H600" i="2"/>
  <c r="H601" i="2"/>
  <c r="H602" i="2"/>
  <c r="H603" i="2"/>
  <c r="H604" i="2"/>
  <c r="H605" i="2"/>
  <c r="H606" i="2"/>
  <c r="H607" i="2"/>
  <c r="H608" i="2"/>
  <c r="H609" i="2"/>
  <c r="H610" i="2"/>
  <c r="H611" i="2"/>
  <c r="H612" i="2"/>
  <c r="H613" i="2"/>
  <c r="H614" i="2"/>
  <c r="H615" i="2"/>
  <c r="H616" i="2"/>
  <c r="H617" i="2"/>
  <c r="H618" i="2"/>
  <c r="H619" i="2"/>
  <c r="H620" i="2"/>
  <c r="H621" i="2"/>
  <c r="H622" i="2"/>
  <c r="H623" i="2"/>
  <c r="H624" i="2"/>
  <c r="H625" i="2"/>
  <c r="H626" i="2"/>
  <c r="H627" i="2"/>
  <c r="H628" i="2"/>
  <c r="H629" i="2"/>
  <c r="H630" i="2"/>
  <c r="H631" i="2"/>
  <c r="H632" i="2"/>
  <c r="H633" i="2"/>
  <c r="H634" i="2"/>
  <c r="H635" i="2"/>
  <c r="H636" i="2"/>
  <c r="H637" i="2"/>
  <c r="H638" i="2"/>
  <c r="H639" i="2"/>
  <c r="H640" i="2"/>
  <c r="H641" i="2"/>
  <c r="H642" i="2"/>
  <c r="H643" i="2"/>
  <c r="H644" i="2"/>
  <c r="H645" i="2"/>
  <c r="H646" i="2"/>
  <c r="H647" i="2"/>
  <c r="H648" i="2"/>
  <c r="H649" i="2"/>
  <c r="H650" i="2"/>
  <c r="H651" i="2"/>
  <c r="H652" i="2"/>
  <c r="H653" i="2"/>
  <c r="H654" i="2"/>
  <c r="H655" i="2"/>
  <c r="H656" i="2"/>
  <c r="H657" i="2"/>
  <c r="H658" i="2"/>
  <c r="H659" i="2"/>
  <c r="H660" i="2"/>
  <c r="H661" i="2"/>
  <c r="H662" i="2"/>
  <c r="H663" i="2"/>
  <c r="H664" i="2"/>
  <c r="H665" i="2"/>
  <c r="H666" i="2"/>
  <c r="H667" i="2"/>
  <c r="H668" i="2"/>
  <c r="H669" i="2"/>
  <c r="H670" i="2"/>
  <c r="H671" i="2"/>
  <c r="H672" i="2"/>
  <c r="H673" i="2"/>
  <c r="H674" i="2"/>
  <c r="H675" i="2"/>
  <c r="H676" i="2"/>
  <c r="H677" i="2"/>
  <c r="H678" i="2"/>
  <c r="H679" i="2"/>
  <c r="H680" i="2"/>
  <c r="H681" i="2"/>
  <c r="H682" i="2"/>
  <c r="H683" i="2"/>
  <c r="H684" i="2"/>
  <c r="H685" i="2"/>
  <c r="H686" i="2"/>
  <c r="H687" i="2"/>
  <c r="H688" i="2"/>
  <c r="H689" i="2"/>
  <c r="H690" i="2"/>
  <c r="H691" i="2"/>
  <c r="H692" i="2"/>
  <c r="H693" i="2"/>
  <c r="H694" i="2"/>
  <c r="H695" i="2"/>
  <c r="H696" i="2"/>
  <c r="H697" i="2"/>
  <c r="H698" i="2"/>
  <c r="H699" i="2"/>
  <c r="H700" i="2"/>
  <c r="H701" i="2"/>
  <c r="H702" i="2"/>
  <c r="H703" i="2"/>
  <c r="H704" i="2"/>
  <c r="H705" i="2"/>
  <c r="H706" i="2"/>
  <c r="H707" i="2"/>
  <c r="H708" i="2"/>
  <c r="H709" i="2"/>
  <c r="H710" i="2"/>
  <c r="H711" i="2"/>
  <c r="H712" i="2"/>
  <c r="H713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K41" i="2" s="1"/>
  <c r="L41" i="2" s="1"/>
  <c r="G42" i="2"/>
  <c r="G43" i="2"/>
  <c r="G44" i="2"/>
  <c r="G45" i="2"/>
  <c r="K45" i="2" s="1"/>
  <c r="L45" i="2" s="1"/>
  <c r="G46" i="2"/>
  <c r="G47" i="2"/>
  <c r="G48" i="2"/>
  <c r="G49" i="2"/>
  <c r="K49" i="2" s="1"/>
  <c r="L49" i="2" s="1"/>
  <c r="G50" i="2"/>
  <c r="G51" i="2"/>
  <c r="K51" i="2" s="1"/>
  <c r="L51" i="2" s="1"/>
  <c r="G52" i="2"/>
  <c r="K52" i="2" s="1"/>
  <c r="L52" i="2" s="1"/>
  <c r="G53" i="2"/>
  <c r="G54" i="2"/>
  <c r="K54" i="2" s="1"/>
  <c r="L54" i="2" s="1"/>
  <c r="G55" i="2"/>
  <c r="G56" i="2"/>
  <c r="G57" i="2"/>
  <c r="G58" i="2"/>
  <c r="K58" i="2" s="1"/>
  <c r="L58" i="2" s="1"/>
  <c r="G59" i="2"/>
  <c r="G60" i="2"/>
  <c r="G61" i="2"/>
  <c r="G62" i="2"/>
  <c r="G63" i="2"/>
  <c r="G64" i="2"/>
  <c r="G65" i="2"/>
  <c r="K65" i="2" s="1"/>
  <c r="L65" i="2" s="1"/>
  <c r="G66" i="2"/>
  <c r="K66" i="2" s="1"/>
  <c r="L66" i="2" s="1"/>
  <c r="G67" i="2"/>
  <c r="G68" i="2"/>
  <c r="G69" i="2"/>
  <c r="G70" i="2"/>
  <c r="G71" i="2"/>
  <c r="G72" i="2"/>
  <c r="G73" i="2"/>
  <c r="K73" i="2" s="1"/>
  <c r="L73" i="2" s="1"/>
  <c r="G74" i="2"/>
  <c r="K74" i="2" s="1"/>
  <c r="L74" i="2" s="1"/>
  <c r="G75" i="2"/>
  <c r="G76" i="2"/>
  <c r="G77" i="2"/>
  <c r="G78" i="2"/>
  <c r="G79" i="2"/>
  <c r="G80" i="2"/>
  <c r="G81" i="2"/>
  <c r="K81" i="2" s="1"/>
  <c r="L81" i="2" s="1"/>
  <c r="G82" i="2"/>
  <c r="G83" i="2"/>
  <c r="G84" i="2"/>
  <c r="G85" i="2"/>
  <c r="K85" i="2" s="1"/>
  <c r="L85" i="2" s="1"/>
  <c r="G86" i="2"/>
  <c r="K86" i="2" s="1"/>
  <c r="L86" i="2" s="1"/>
  <c r="G87" i="2"/>
  <c r="G88" i="2"/>
  <c r="G89" i="2"/>
  <c r="G90" i="2"/>
  <c r="G91" i="2"/>
  <c r="G92" i="2"/>
  <c r="G93" i="2"/>
  <c r="K93" i="2" s="1"/>
  <c r="L93" i="2" s="1"/>
  <c r="G94" i="2"/>
  <c r="K94" i="2" s="1"/>
  <c r="L94" i="2" s="1"/>
  <c r="G95" i="2"/>
  <c r="G96" i="2"/>
  <c r="G97" i="2"/>
  <c r="G98" i="2"/>
  <c r="K98" i="2" s="1"/>
  <c r="L98" i="2" s="1"/>
  <c r="G99" i="2"/>
  <c r="G100" i="2"/>
  <c r="G101" i="2"/>
  <c r="G102" i="2"/>
  <c r="K102" i="2" s="1"/>
  <c r="L102" i="2" s="1"/>
  <c r="G103" i="2"/>
  <c r="K103" i="2" s="1"/>
  <c r="L103" i="2" s="1"/>
  <c r="G104" i="2"/>
  <c r="G105" i="2"/>
  <c r="G106" i="2"/>
  <c r="G107" i="2"/>
  <c r="G108" i="2"/>
  <c r="K108" i="2" s="1"/>
  <c r="L108" i="2" s="1"/>
  <c r="G109" i="2"/>
  <c r="G110" i="2"/>
  <c r="G111" i="2"/>
  <c r="G112" i="2"/>
  <c r="G113" i="2"/>
  <c r="G114" i="2"/>
  <c r="K114" i="2" s="1"/>
  <c r="L114" i="2" s="1"/>
  <c r="G115" i="2"/>
  <c r="K115" i="2" s="1"/>
  <c r="L115" i="2" s="1"/>
  <c r="G116" i="2"/>
  <c r="K116" i="2" s="1"/>
  <c r="L116" i="2" s="1"/>
  <c r="G117" i="2"/>
  <c r="K117" i="2" s="1"/>
  <c r="L117" i="2" s="1"/>
  <c r="G118" i="2"/>
  <c r="K118" i="2" s="1"/>
  <c r="L118" i="2" s="1"/>
  <c r="G119" i="2"/>
  <c r="G120" i="2"/>
  <c r="G121" i="2"/>
  <c r="G122" i="2"/>
  <c r="G123" i="2"/>
  <c r="G124" i="2"/>
  <c r="K124" i="2" s="1"/>
  <c r="L124" i="2" s="1"/>
  <c r="G125" i="2"/>
  <c r="G126" i="2"/>
  <c r="G127" i="2"/>
  <c r="G128" i="2"/>
  <c r="K128" i="2" s="1"/>
  <c r="L128" i="2" s="1"/>
  <c r="G129" i="2"/>
  <c r="G130" i="2"/>
  <c r="G131" i="2"/>
  <c r="G132" i="2"/>
  <c r="K132" i="2" s="1"/>
  <c r="L132" i="2" s="1"/>
  <c r="G133" i="2"/>
  <c r="G134" i="2"/>
  <c r="K134" i="2" s="1"/>
  <c r="L134" i="2" s="1"/>
  <c r="G135" i="2"/>
  <c r="G136" i="2"/>
  <c r="G137" i="2"/>
  <c r="G138" i="2"/>
  <c r="G139" i="2"/>
  <c r="G140" i="2"/>
  <c r="G141" i="2"/>
  <c r="G142" i="2"/>
  <c r="K142" i="2" s="1"/>
  <c r="L142" i="2" s="1"/>
  <c r="G143" i="2"/>
  <c r="K143" i="2" s="1"/>
  <c r="L143" i="2" s="1"/>
  <c r="G144" i="2"/>
  <c r="G145" i="2"/>
  <c r="G146" i="2"/>
  <c r="K146" i="2" s="1"/>
  <c r="L146" i="2" s="1"/>
  <c r="G147" i="2"/>
  <c r="K147" i="2" s="1"/>
  <c r="L147" i="2" s="1"/>
  <c r="G148" i="2"/>
  <c r="G149" i="2"/>
  <c r="G150" i="2"/>
  <c r="G151" i="2"/>
  <c r="G152" i="2"/>
  <c r="G153" i="2"/>
  <c r="K153" i="2" s="1"/>
  <c r="L153" i="2" s="1"/>
  <c r="G154" i="2"/>
  <c r="K154" i="2" s="1"/>
  <c r="L154" i="2" s="1"/>
  <c r="G155" i="2"/>
  <c r="G156" i="2"/>
  <c r="K156" i="2" s="1"/>
  <c r="L156" i="2" s="1"/>
  <c r="G157" i="2"/>
  <c r="G158" i="2"/>
  <c r="K158" i="2" s="1"/>
  <c r="L158" i="2" s="1"/>
  <c r="G159" i="2"/>
  <c r="G160" i="2"/>
  <c r="G161" i="2"/>
  <c r="G162" i="2"/>
  <c r="G163" i="2"/>
  <c r="G164" i="2"/>
  <c r="G165" i="2"/>
  <c r="G166" i="2"/>
  <c r="G167" i="2"/>
  <c r="G168" i="2"/>
  <c r="K168" i="2" s="1"/>
  <c r="L168" i="2" s="1"/>
  <c r="G169" i="2"/>
  <c r="K169" i="2" s="1"/>
  <c r="L169" i="2" s="1"/>
  <c r="G170" i="2"/>
  <c r="K170" i="2" s="1"/>
  <c r="L170" i="2" s="1"/>
  <c r="G171" i="2"/>
  <c r="G172" i="2"/>
  <c r="G173" i="2"/>
  <c r="G174" i="2"/>
  <c r="G175" i="2"/>
  <c r="G176" i="2"/>
  <c r="G177" i="2"/>
  <c r="G178" i="2"/>
  <c r="G179" i="2"/>
  <c r="G180" i="2"/>
  <c r="G181" i="2"/>
  <c r="K181" i="2" s="1"/>
  <c r="L181" i="2" s="1"/>
  <c r="G182" i="2"/>
  <c r="G183" i="2"/>
  <c r="G184" i="2"/>
  <c r="G185" i="2"/>
  <c r="K185" i="2" s="1"/>
  <c r="L185" i="2" s="1"/>
  <c r="G186" i="2"/>
  <c r="G187" i="2"/>
  <c r="G188" i="2"/>
  <c r="G189" i="2"/>
  <c r="G190" i="2"/>
  <c r="G191" i="2"/>
  <c r="G192" i="2"/>
  <c r="G193" i="2"/>
  <c r="G194" i="2"/>
  <c r="K194" i="2" s="1"/>
  <c r="L194" i="2" s="1"/>
  <c r="G195" i="2"/>
  <c r="K195" i="2" s="1"/>
  <c r="L195" i="2" s="1"/>
  <c r="G196" i="2"/>
  <c r="K196" i="2" s="1"/>
  <c r="L196" i="2" s="1"/>
  <c r="G197" i="2"/>
  <c r="G198" i="2"/>
  <c r="G199" i="2"/>
  <c r="G200" i="2"/>
  <c r="G201" i="2"/>
  <c r="G202" i="2"/>
  <c r="G203" i="2"/>
  <c r="G204" i="2"/>
  <c r="G205" i="2"/>
  <c r="K205" i="2" s="1"/>
  <c r="L205" i="2" s="1"/>
  <c r="G206" i="2"/>
  <c r="G207" i="2"/>
  <c r="G208" i="2"/>
  <c r="G209" i="2"/>
  <c r="K209" i="2" s="1"/>
  <c r="L209" i="2" s="1"/>
  <c r="G210" i="2"/>
  <c r="G211" i="2"/>
  <c r="G212" i="2"/>
  <c r="G213" i="2"/>
  <c r="G214" i="2"/>
  <c r="K214" i="2" s="1"/>
  <c r="L214" i="2" s="1"/>
  <c r="G215" i="2"/>
  <c r="K215" i="2" s="1"/>
  <c r="L215" i="2" s="1"/>
  <c r="G216" i="2"/>
  <c r="G217" i="2"/>
  <c r="G218" i="2"/>
  <c r="G219" i="2"/>
  <c r="G220" i="2"/>
  <c r="G221" i="2"/>
  <c r="K221" i="2" s="1"/>
  <c r="L221" i="2" s="1"/>
  <c r="G222" i="2"/>
  <c r="K222" i="2" s="1"/>
  <c r="L222" i="2" s="1"/>
  <c r="G223" i="2"/>
  <c r="K223" i="2" s="1"/>
  <c r="L223" i="2" s="1"/>
  <c r="G224" i="2"/>
  <c r="G225" i="2"/>
  <c r="G226" i="2"/>
  <c r="G227" i="2"/>
  <c r="K227" i="2" s="1"/>
  <c r="L227" i="2" s="1"/>
  <c r="G228" i="2"/>
  <c r="K228" i="2" s="1"/>
  <c r="L228" i="2" s="1"/>
  <c r="G229" i="2"/>
  <c r="K229" i="2" s="1"/>
  <c r="L229" i="2" s="1"/>
  <c r="G230" i="2"/>
  <c r="G231" i="2"/>
  <c r="G232" i="2"/>
  <c r="G233" i="2"/>
  <c r="K233" i="2" s="1"/>
  <c r="L233" i="2" s="1"/>
  <c r="G234" i="2"/>
  <c r="G235" i="2"/>
  <c r="G236" i="2"/>
  <c r="G237" i="2"/>
  <c r="K237" i="2" s="1"/>
  <c r="L237" i="2" s="1"/>
  <c r="G238" i="2"/>
  <c r="K238" i="2" s="1"/>
  <c r="L238" i="2" s="1"/>
  <c r="G239" i="2"/>
  <c r="G240" i="2"/>
  <c r="G241" i="2"/>
  <c r="K241" i="2" s="1"/>
  <c r="L241" i="2" s="1"/>
  <c r="G242" i="2"/>
  <c r="G243" i="2"/>
  <c r="G244" i="2"/>
  <c r="G245" i="2"/>
  <c r="G246" i="2"/>
  <c r="G247" i="2"/>
  <c r="G248" i="2"/>
  <c r="G249" i="2"/>
  <c r="G250" i="2"/>
  <c r="G251" i="2"/>
  <c r="G252" i="2"/>
  <c r="G253" i="2"/>
  <c r="K253" i="2" s="1"/>
  <c r="L253" i="2" s="1"/>
  <c r="G254" i="2"/>
  <c r="G255" i="2"/>
  <c r="G256" i="2"/>
  <c r="K256" i="2" s="1"/>
  <c r="L256" i="2" s="1"/>
  <c r="G257" i="2"/>
  <c r="G258" i="2"/>
  <c r="K258" i="2" s="1"/>
  <c r="L258" i="2" s="1"/>
  <c r="G259" i="2"/>
  <c r="G260" i="2"/>
  <c r="K260" i="2" s="1"/>
  <c r="L260" i="2" s="1"/>
  <c r="G261" i="2"/>
  <c r="K261" i="2" s="1"/>
  <c r="L261" i="2" s="1"/>
  <c r="G262" i="2"/>
  <c r="G263" i="2"/>
  <c r="G264" i="2"/>
  <c r="G265" i="2"/>
  <c r="K265" i="2" s="1"/>
  <c r="L265" i="2" s="1"/>
  <c r="G266" i="2"/>
  <c r="G267" i="2"/>
  <c r="G268" i="2"/>
  <c r="G269" i="2"/>
  <c r="G270" i="2"/>
  <c r="G271" i="2"/>
  <c r="G272" i="2"/>
  <c r="K272" i="2" s="1"/>
  <c r="L272" i="2" s="1"/>
  <c r="G273" i="2"/>
  <c r="G274" i="2"/>
  <c r="G275" i="2"/>
  <c r="G276" i="2"/>
  <c r="G277" i="2"/>
  <c r="G278" i="2"/>
  <c r="K278" i="2" s="1"/>
  <c r="L278" i="2" s="1"/>
  <c r="G279" i="2"/>
  <c r="G280" i="2"/>
  <c r="G281" i="2"/>
  <c r="G282" i="2"/>
  <c r="G283" i="2"/>
  <c r="G284" i="2"/>
  <c r="G285" i="2"/>
  <c r="G286" i="2"/>
  <c r="G287" i="2"/>
  <c r="K287" i="2" s="1"/>
  <c r="L287" i="2" s="1"/>
  <c r="G288" i="2"/>
  <c r="G289" i="2"/>
  <c r="G290" i="2"/>
  <c r="G291" i="2"/>
  <c r="K291" i="2" s="1"/>
  <c r="L291" i="2" s="1"/>
  <c r="G292" i="2"/>
  <c r="G293" i="2"/>
  <c r="G294" i="2"/>
  <c r="G295" i="2"/>
  <c r="K295" i="2" s="1"/>
  <c r="L295" i="2" s="1"/>
  <c r="G296" i="2"/>
  <c r="G297" i="2"/>
  <c r="G298" i="2"/>
  <c r="G299" i="2"/>
  <c r="G300" i="2"/>
  <c r="G301" i="2"/>
  <c r="G302" i="2"/>
  <c r="G303" i="2"/>
  <c r="G304" i="2"/>
  <c r="K304" i="2" s="1"/>
  <c r="L304" i="2" s="1"/>
  <c r="G305" i="2"/>
  <c r="K305" i="2" s="1"/>
  <c r="L305" i="2" s="1"/>
  <c r="G306" i="2"/>
  <c r="K306" i="2" s="1"/>
  <c r="L306" i="2" s="1"/>
  <c r="G307" i="2"/>
  <c r="G308" i="2"/>
  <c r="G309" i="2"/>
  <c r="G310" i="2"/>
  <c r="G311" i="2"/>
  <c r="G312" i="2"/>
  <c r="G313" i="2"/>
  <c r="G314" i="2"/>
  <c r="G315" i="2"/>
  <c r="G316" i="2"/>
  <c r="K316" i="2" s="1"/>
  <c r="L316" i="2" s="1"/>
  <c r="G317" i="2"/>
  <c r="G318" i="2"/>
  <c r="G319" i="2"/>
  <c r="G320" i="2"/>
  <c r="G321" i="2"/>
  <c r="G322" i="2"/>
  <c r="G323" i="2"/>
  <c r="K323" i="2" s="1"/>
  <c r="L323" i="2" s="1"/>
  <c r="G324" i="2"/>
  <c r="G325" i="2"/>
  <c r="G326" i="2"/>
  <c r="G327" i="2"/>
  <c r="K327" i="2" s="1"/>
  <c r="L327" i="2" s="1"/>
  <c r="G328" i="2"/>
  <c r="G329" i="2"/>
  <c r="G330" i="2"/>
  <c r="G331" i="2"/>
  <c r="G332" i="2"/>
  <c r="K332" i="2" s="1"/>
  <c r="L332" i="2" s="1"/>
  <c r="G333" i="2"/>
  <c r="K333" i="2" s="1"/>
  <c r="L333" i="2" s="1"/>
  <c r="G334" i="2"/>
  <c r="G335" i="2"/>
  <c r="G336" i="2"/>
  <c r="G337" i="2"/>
  <c r="G338" i="2"/>
  <c r="G339" i="2"/>
  <c r="G340" i="2"/>
  <c r="G341" i="2"/>
  <c r="G342" i="2"/>
  <c r="G343" i="2"/>
  <c r="G344" i="2"/>
  <c r="G345" i="2"/>
  <c r="K345" i="2" s="1"/>
  <c r="L345" i="2" s="1"/>
  <c r="G346" i="2"/>
  <c r="G347" i="2"/>
  <c r="G348" i="2"/>
  <c r="K348" i="2" s="1"/>
  <c r="L348" i="2" s="1"/>
  <c r="G349" i="2"/>
  <c r="K349" i="2" s="1"/>
  <c r="L349" i="2" s="1"/>
  <c r="G350" i="2"/>
  <c r="G351" i="2"/>
  <c r="G352" i="2"/>
  <c r="G353" i="2"/>
  <c r="G354" i="2"/>
  <c r="G355" i="2"/>
  <c r="K355" i="2" s="1"/>
  <c r="L355" i="2" s="1"/>
  <c r="G356" i="2"/>
  <c r="K356" i="2" s="1"/>
  <c r="L356" i="2" s="1"/>
  <c r="G357" i="2"/>
  <c r="G358" i="2"/>
  <c r="G359" i="2"/>
  <c r="G360" i="2"/>
  <c r="G361" i="2"/>
  <c r="G362" i="2"/>
  <c r="G363" i="2"/>
  <c r="G364" i="2"/>
  <c r="K364" i="2" s="1"/>
  <c r="L364" i="2" s="1"/>
  <c r="G365" i="2"/>
  <c r="G366" i="2"/>
  <c r="K366" i="2" s="1"/>
  <c r="L366" i="2" s="1"/>
  <c r="G367" i="2"/>
  <c r="G368" i="2"/>
  <c r="K368" i="2" s="1"/>
  <c r="L368" i="2" s="1"/>
  <c r="G369" i="2"/>
  <c r="K369" i="2" s="1"/>
  <c r="L369" i="2" s="1"/>
  <c r="G370" i="2"/>
  <c r="G371" i="2"/>
  <c r="G372" i="2"/>
  <c r="G373" i="2"/>
  <c r="G374" i="2"/>
  <c r="G375" i="2"/>
  <c r="G376" i="2"/>
  <c r="G377" i="2"/>
  <c r="G378" i="2"/>
  <c r="G379" i="2"/>
  <c r="G380" i="2"/>
  <c r="G381" i="2"/>
  <c r="G382" i="2"/>
  <c r="G383" i="2"/>
  <c r="G384" i="2"/>
  <c r="G385" i="2"/>
  <c r="G386" i="2"/>
  <c r="G387" i="2"/>
  <c r="G388" i="2"/>
  <c r="G389" i="2"/>
  <c r="G390" i="2"/>
  <c r="K390" i="2" s="1"/>
  <c r="L390" i="2" s="1"/>
  <c r="G391" i="2"/>
  <c r="G392" i="2"/>
  <c r="G393" i="2"/>
  <c r="K393" i="2" s="1"/>
  <c r="L393" i="2" s="1"/>
  <c r="G394" i="2"/>
  <c r="G395" i="2"/>
  <c r="G396" i="2"/>
  <c r="G397" i="2"/>
  <c r="K397" i="2" s="1"/>
  <c r="L397" i="2" s="1"/>
  <c r="G398" i="2"/>
  <c r="K398" i="2" s="1"/>
  <c r="L398" i="2" s="1"/>
  <c r="G399" i="2"/>
  <c r="G400" i="2"/>
  <c r="K400" i="2" s="1"/>
  <c r="L400" i="2" s="1"/>
  <c r="G401" i="2"/>
  <c r="G402" i="2"/>
  <c r="G403" i="2"/>
  <c r="G404" i="2"/>
  <c r="K404" i="2" s="1"/>
  <c r="L404" i="2" s="1"/>
  <c r="G405" i="2"/>
  <c r="G406" i="2"/>
  <c r="K406" i="2" s="1"/>
  <c r="L406" i="2" s="1"/>
  <c r="G407" i="2"/>
  <c r="K407" i="2" s="1"/>
  <c r="L407" i="2" s="1"/>
  <c r="G408" i="2"/>
  <c r="K408" i="2" s="1"/>
  <c r="L408" i="2" s="1"/>
  <c r="G409" i="2"/>
  <c r="G410" i="2"/>
  <c r="G411" i="2"/>
  <c r="G412" i="2"/>
  <c r="K412" i="2" s="1"/>
  <c r="L412" i="2" s="1"/>
  <c r="G413" i="2"/>
  <c r="G414" i="2"/>
  <c r="G415" i="2"/>
  <c r="G416" i="2"/>
  <c r="G417" i="2"/>
  <c r="G418" i="2"/>
  <c r="K418" i="2" s="1"/>
  <c r="L418" i="2" s="1"/>
  <c r="G419" i="2"/>
  <c r="K419" i="2" s="1"/>
  <c r="L419" i="2" s="1"/>
  <c r="G420" i="2"/>
  <c r="G421" i="2"/>
  <c r="G422" i="2"/>
  <c r="G423" i="2"/>
  <c r="G424" i="2"/>
  <c r="K424" i="2" s="1"/>
  <c r="L424" i="2" s="1"/>
  <c r="G425" i="2"/>
  <c r="G426" i="2"/>
  <c r="K426" i="2" s="1"/>
  <c r="L426" i="2" s="1"/>
  <c r="G427" i="2"/>
  <c r="G428" i="2"/>
  <c r="G429" i="2"/>
  <c r="K429" i="2" s="1"/>
  <c r="L429" i="2" s="1"/>
  <c r="G430" i="2"/>
  <c r="G431" i="2"/>
  <c r="G432" i="2"/>
  <c r="G433" i="2"/>
  <c r="K433" i="2" s="1"/>
  <c r="L433" i="2" s="1"/>
  <c r="G434" i="2"/>
  <c r="G435" i="2"/>
  <c r="G436" i="2"/>
  <c r="G437" i="2"/>
  <c r="G438" i="2"/>
  <c r="K438" i="2" s="1"/>
  <c r="L438" i="2" s="1"/>
  <c r="G439" i="2"/>
  <c r="K439" i="2" s="1"/>
  <c r="L439" i="2" s="1"/>
  <c r="G440" i="2"/>
  <c r="K440" i="2" s="1"/>
  <c r="L440" i="2" s="1"/>
  <c r="G441" i="2"/>
  <c r="K441" i="2" s="1"/>
  <c r="L441" i="2" s="1"/>
  <c r="G442" i="2"/>
  <c r="G443" i="2"/>
  <c r="G444" i="2"/>
  <c r="G445" i="2"/>
  <c r="K445" i="2" s="1"/>
  <c r="L445" i="2" s="1"/>
  <c r="G446" i="2"/>
  <c r="G447" i="2"/>
  <c r="G448" i="2"/>
  <c r="K448" i="2" s="1"/>
  <c r="L448" i="2" s="1"/>
  <c r="G449" i="2"/>
  <c r="G450" i="2"/>
  <c r="G451" i="2"/>
  <c r="G452" i="2"/>
  <c r="G453" i="2"/>
  <c r="G454" i="2"/>
  <c r="K454" i="2" s="1"/>
  <c r="L454" i="2" s="1"/>
  <c r="G455" i="2"/>
  <c r="G456" i="2"/>
  <c r="G457" i="2"/>
  <c r="G458" i="2"/>
  <c r="G459" i="2"/>
  <c r="G460" i="2"/>
  <c r="G461" i="2"/>
  <c r="G462" i="2"/>
  <c r="G463" i="2"/>
  <c r="G464" i="2"/>
  <c r="K464" i="2" s="1"/>
  <c r="L464" i="2" s="1"/>
  <c r="G465" i="2"/>
  <c r="G466" i="2"/>
  <c r="G467" i="2"/>
  <c r="G468" i="2"/>
  <c r="G469" i="2"/>
  <c r="K469" i="2" s="1"/>
  <c r="L469" i="2" s="1"/>
  <c r="G470" i="2"/>
  <c r="K470" i="2" s="1"/>
  <c r="L470" i="2" s="1"/>
  <c r="G471" i="2"/>
  <c r="G472" i="2"/>
  <c r="G473" i="2"/>
  <c r="G474" i="2"/>
  <c r="G475" i="2"/>
  <c r="G476" i="2"/>
  <c r="K476" i="2" s="1"/>
  <c r="L476" i="2" s="1"/>
  <c r="G477" i="2"/>
  <c r="K477" i="2" s="1"/>
  <c r="L477" i="2" s="1"/>
  <c r="G478" i="2"/>
  <c r="G479" i="2"/>
  <c r="K479" i="2" s="1"/>
  <c r="L479" i="2" s="1"/>
  <c r="G480" i="2"/>
  <c r="K480" i="2" s="1"/>
  <c r="L480" i="2" s="1"/>
  <c r="G481" i="2"/>
  <c r="K481" i="2" s="1"/>
  <c r="L481" i="2" s="1"/>
  <c r="G482" i="2"/>
  <c r="G483" i="2"/>
  <c r="G484" i="2"/>
  <c r="G485" i="2"/>
  <c r="K485" i="2" s="1"/>
  <c r="L485" i="2" s="1"/>
  <c r="G486" i="2"/>
  <c r="K486" i="2" s="1"/>
  <c r="L486" i="2" s="1"/>
  <c r="G487" i="2"/>
  <c r="K487" i="2" s="1"/>
  <c r="L487" i="2" s="1"/>
  <c r="G488" i="2"/>
  <c r="G489" i="2"/>
  <c r="K489" i="2" s="1"/>
  <c r="L489" i="2" s="1"/>
  <c r="G490" i="2"/>
  <c r="K490" i="2" s="1"/>
  <c r="L490" i="2" s="1"/>
  <c r="G491" i="2"/>
  <c r="G492" i="2"/>
  <c r="K492" i="2" s="1"/>
  <c r="L492" i="2" s="1"/>
  <c r="G493" i="2"/>
  <c r="K493" i="2" s="1"/>
  <c r="L493" i="2" s="1"/>
  <c r="G494" i="2"/>
  <c r="K494" i="2" s="1"/>
  <c r="L494" i="2" s="1"/>
  <c r="G495" i="2"/>
  <c r="K495" i="2" s="1"/>
  <c r="L495" i="2" s="1"/>
  <c r="G496" i="2"/>
  <c r="G497" i="2"/>
  <c r="G498" i="2"/>
  <c r="G499" i="2"/>
  <c r="G500" i="2"/>
  <c r="G501" i="2"/>
  <c r="G502" i="2"/>
  <c r="G503" i="2"/>
  <c r="K503" i="2" s="1"/>
  <c r="L503" i="2" s="1"/>
  <c r="G504" i="2"/>
  <c r="K504" i="2" s="1"/>
  <c r="L504" i="2" s="1"/>
  <c r="G505" i="2"/>
  <c r="G506" i="2"/>
  <c r="G507" i="2"/>
  <c r="G508" i="2"/>
  <c r="G509" i="2"/>
  <c r="G510" i="2"/>
  <c r="G511" i="2"/>
  <c r="K511" i="2" s="1"/>
  <c r="L511" i="2" s="1"/>
  <c r="G512" i="2"/>
  <c r="G513" i="2"/>
  <c r="G514" i="2"/>
  <c r="K514" i="2" s="1"/>
  <c r="L514" i="2" s="1"/>
  <c r="G515" i="2"/>
  <c r="G516" i="2"/>
  <c r="K516" i="2" s="1"/>
  <c r="L516" i="2" s="1"/>
  <c r="G517" i="2"/>
  <c r="G518" i="2"/>
  <c r="K518" i="2" s="1"/>
  <c r="L518" i="2" s="1"/>
  <c r="G519" i="2"/>
  <c r="K519" i="2" s="1"/>
  <c r="L519" i="2" s="1"/>
  <c r="G520" i="2"/>
  <c r="G521" i="2"/>
  <c r="K521" i="2" s="1"/>
  <c r="L521" i="2" s="1"/>
  <c r="G522" i="2"/>
  <c r="G523" i="2"/>
  <c r="G524" i="2"/>
  <c r="G525" i="2"/>
  <c r="G526" i="2"/>
  <c r="K526" i="2" s="1"/>
  <c r="L526" i="2" s="1"/>
  <c r="G527" i="2"/>
  <c r="G528" i="2"/>
  <c r="G529" i="2"/>
  <c r="G530" i="2"/>
  <c r="G531" i="2"/>
  <c r="K531" i="2" s="1"/>
  <c r="L531" i="2" s="1"/>
  <c r="G532" i="2"/>
  <c r="G533" i="2"/>
  <c r="G534" i="2"/>
  <c r="K534" i="2" s="1"/>
  <c r="L534" i="2" s="1"/>
  <c r="G535" i="2"/>
  <c r="K535" i="2" s="1"/>
  <c r="L535" i="2" s="1"/>
  <c r="G536" i="2"/>
  <c r="G537" i="2"/>
  <c r="G538" i="2"/>
  <c r="G539" i="2"/>
  <c r="G540" i="2"/>
  <c r="G541" i="2"/>
  <c r="K541" i="2" s="1"/>
  <c r="L541" i="2" s="1"/>
  <c r="G542" i="2"/>
  <c r="G543" i="2"/>
  <c r="G544" i="2"/>
  <c r="G545" i="2"/>
  <c r="G546" i="2"/>
  <c r="G547" i="2"/>
  <c r="K547" i="2" s="1"/>
  <c r="L547" i="2" s="1"/>
  <c r="G548" i="2"/>
  <c r="G549" i="2"/>
  <c r="K549" i="2" s="1"/>
  <c r="L549" i="2" s="1"/>
  <c r="G550" i="2"/>
  <c r="K550" i="2" s="1"/>
  <c r="L550" i="2" s="1"/>
  <c r="G551" i="2"/>
  <c r="K551" i="2" s="1"/>
  <c r="L551" i="2" s="1"/>
  <c r="G552" i="2"/>
  <c r="G553" i="2"/>
  <c r="G554" i="2"/>
  <c r="G555" i="2"/>
  <c r="G556" i="2"/>
  <c r="K556" i="2" s="1"/>
  <c r="L556" i="2" s="1"/>
  <c r="G557" i="2"/>
  <c r="K557" i="2" s="1"/>
  <c r="L557" i="2" s="1"/>
  <c r="G558" i="2"/>
  <c r="K558" i="2" s="1"/>
  <c r="L558" i="2" s="1"/>
  <c r="G559" i="2"/>
  <c r="K559" i="2" s="1"/>
  <c r="L559" i="2" s="1"/>
  <c r="G560" i="2"/>
  <c r="K560" i="2" s="1"/>
  <c r="L560" i="2" s="1"/>
  <c r="G561" i="2"/>
  <c r="K561" i="2" s="1"/>
  <c r="L561" i="2" s="1"/>
  <c r="G562" i="2"/>
  <c r="G563" i="2"/>
  <c r="G564" i="2"/>
  <c r="G565" i="2"/>
  <c r="G566" i="2"/>
  <c r="G567" i="2"/>
  <c r="G568" i="2"/>
  <c r="G569" i="2"/>
  <c r="G570" i="2"/>
  <c r="G571" i="2"/>
  <c r="G572" i="2"/>
  <c r="G573" i="2"/>
  <c r="G574" i="2"/>
  <c r="K574" i="2" s="1"/>
  <c r="L574" i="2" s="1"/>
  <c r="G575" i="2"/>
  <c r="G576" i="2"/>
  <c r="G577" i="2"/>
  <c r="G578" i="2"/>
  <c r="K578" i="2" s="1"/>
  <c r="L578" i="2" s="1"/>
  <c r="G579" i="2"/>
  <c r="K579" i="2" s="1"/>
  <c r="L579" i="2" s="1"/>
  <c r="G580" i="2"/>
  <c r="K580" i="2" s="1"/>
  <c r="L580" i="2" s="1"/>
  <c r="G581" i="2"/>
  <c r="K581" i="2" s="1"/>
  <c r="L581" i="2" s="1"/>
  <c r="G582" i="2"/>
  <c r="G583" i="2"/>
  <c r="G584" i="2"/>
  <c r="K584" i="2" s="1"/>
  <c r="L584" i="2" s="1"/>
  <c r="G585" i="2"/>
  <c r="G586" i="2"/>
  <c r="G587" i="2"/>
  <c r="G588" i="2"/>
  <c r="G589" i="2"/>
  <c r="G590" i="2"/>
  <c r="G591" i="2"/>
  <c r="K591" i="2" s="1"/>
  <c r="L591" i="2" s="1"/>
  <c r="G592" i="2"/>
  <c r="K592" i="2" s="1"/>
  <c r="L592" i="2" s="1"/>
  <c r="G593" i="2"/>
  <c r="G594" i="2"/>
  <c r="G595" i="2"/>
  <c r="G596" i="2"/>
  <c r="G597" i="2"/>
  <c r="G598" i="2"/>
  <c r="G599" i="2"/>
  <c r="K599" i="2" s="1"/>
  <c r="L599" i="2" s="1"/>
  <c r="G600" i="2"/>
  <c r="G601" i="2"/>
  <c r="K601" i="2" s="1"/>
  <c r="L601" i="2" s="1"/>
  <c r="G602" i="2"/>
  <c r="K602" i="2" s="1"/>
  <c r="L602" i="2" s="1"/>
  <c r="G603" i="2"/>
  <c r="K603" i="2" s="1"/>
  <c r="L603" i="2" s="1"/>
  <c r="G604" i="2"/>
  <c r="K604" i="2" s="1"/>
  <c r="L604" i="2" s="1"/>
  <c r="G605" i="2"/>
  <c r="K605" i="2" s="1"/>
  <c r="L605" i="2" s="1"/>
  <c r="G606" i="2"/>
  <c r="G607" i="2"/>
  <c r="K607" i="2" s="1"/>
  <c r="L607" i="2" s="1"/>
  <c r="G608" i="2"/>
  <c r="K608" i="2" s="1"/>
  <c r="L608" i="2" s="1"/>
  <c r="G609" i="2"/>
  <c r="K609" i="2" s="1"/>
  <c r="L609" i="2" s="1"/>
  <c r="G610" i="2"/>
  <c r="G611" i="2"/>
  <c r="G612" i="2"/>
  <c r="G613" i="2"/>
  <c r="G614" i="2"/>
  <c r="G615" i="2"/>
  <c r="K615" i="2" s="1"/>
  <c r="L615" i="2" s="1"/>
  <c r="G616" i="2"/>
  <c r="G617" i="2"/>
  <c r="G618" i="2"/>
  <c r="G619" i="2"/>
  <c r="G620" i="2"/>
  <c r="G621" i="2"/>
  <c r="G622" i="2"/>
  <c r="G623" i="2"/>
  <c r="K623" i="2" s="1"/>
  <c r="L623" i="2" s="1"/>
  <c r="G624" i="2"/>
  <c r="G625" i="2"/>
  <c r="G626" i="2"/>
  <c r="G627" i="2"/>
  <c r="G628" i="2"/>
  <c r="G629" i="2"/>
  <c r="G630" i="2"/>
  <c r="G631" i="2"/>
  <c r="K631" i="2" s="1"/>
  <c r="L631" i="2" s="1"/>
  <c r="G632" i="2"/>
  <c r="K632" i="2" s="1"/>
  <c r="L632" i="2" s="1"/>
  <c r="G633" i="2"/>
  <c r="K633" i="2" s="1"/>
  <c r="L633" i="2" s="1"/>
  <c r="G634" i="2"/>
  <c r="G635" i="2"/>
  <c r="K635" i="2" s="1"/>
  <c r="L635" i="2" s="1"/>
  <c r="G636" i="2"/>
  <c r="G637" i="2"/>
  <c r="G638" i="2"/>
  <c r="G639" i="2"/>
  <c r="G640" i="2"/>
  <c r="G641" i="2"/>
  <c r="K641" i="2" s="1"/>
  <c r="L641" i="2" s="1"/>
  <c r="G642" i="2"/>
  <c r="K642" i="2" s="1"/>
  <c r="L642" i="2" s="1"/>
  <c r="G643" i="2"/>
  <c r="K643" i="2" s="1"/>
  <c r="L643" i="2" s="1"/>
  <c r="G644" i="2"/>
  <c r="K644" i="2" s="1"/>
  <c r="L644" i="2" s="1"/>
  <c r="G645" i="2"/>
  <c r="G646" i="2"/>
  <c r="G647" i="2"/>
  <c r="G648" i="2"/>
  <c r="G649" i="2"/>
  <c r="G650" i="2"/>
  <c r="G651" i="2"/>
  <c r="G652" i="2"/>
  <c r="K652" i="2" s="1"/>
  <c r="L652" i="2" s="1"/>
  <c r="G653" i="2"/>
  <c r="G654" i="2"/>
  <c r="G655" i="2"/>
  <c r="G656" i="2"/>
  <c r="K656" i="2" s="1"/>
  <c r="L656" i="2" s="1"/>
  <c r="G657" i="2"/>
  <c r="G658" i="2"/>
  <c r="G659" i="2"/>
  <c r="G660" i="2"/>
  <c r="G661" i="2"/>
  <c r="G662" i="2"/>
  <c r="G663" i="2"/>
  <c r="K663" i="2" s="1"/>
  <c r="L663" i="2" s="1"/>
  <c r="G664" i="2"/>
  <c r="G665" i="2"/>
  <c r="G666" i="2"/>
  <c r="G667" i="2"/>
  <c r="G668" i="2"/>
  <c r="K668" i="2" s="1"/>
  <c r="L668" i="2" s="1"/>
  <c r="G669" i="2"/>
  <c r="G670" i="2"/>
  <c r="G671" i="2"/>
  <c r="G672" i="2"/>
  <c r="G673" i="2"/>
  <c r="G674" i="2"/>
  <c r="K674" i="2" s="1"/>
  <c r="L674" i="2" s="1"/>
  <c r="G675" i="2"/>
  <c r="G676" i="2"/>
  <c r="G677" i="2"/>
  <c r="G678" i="2"/>
  <c r="K678" i="2" s="1"/>
  <c r="L678" i="2" s="1"/>
  <c r="G679" i="2"/>
  <c r="K679" i="2" s="1"/>
  <c r="L679" i="2" s="1"/>
  <c r="G680" i="2"/>
  <c r="K680" i="2" s="1"/>
  <c r="L680" i="2" s="1"/>
  <c r="G681" i="2"/>
  <c r="K681" i="2" s="1"/>
  <c r="L681" i="2" s="1"/>
  <c r="G682" i="2"/>
  <c r="G683" i="2"/>
  <c r="G684" i="2"/>
  <c r="G685" i="2"/>
  <c r="K685" i="2" s="1"/>
  <c r="L685" i="2" s="1"/>
  <c r="G686" i="2"/>
  <c r="G687" i="2"/>
  <c r="G688" i="2"/>
  <c r="G689" i="2"/>
  <c r="G690" i="2"/>
  <c r="G691" i="2"/>
  <c r="K691" i="2" s="1"/>
  <c r="L691" i="2" s="1"/>
  <c r="G692" i="2"/>
  <c r="K692" i="2" s="1"/>
  <c r="L692" i="2" s="1"/>
  <c r="G693" i="2"/>
  <c r="G694" i="2"/>
  <c r="G695" i="2"/>
  <c r="G696" i="2"/>
  <c r="K696" i="2" s="1"/>
  <c r="L696" i="2" s="1"/>
  <c r="G697" i="2"/>
  <c r="K697" i="2" s="1"/>
  <c r="L697" i="2" s="1"/>
  <c r="G698" i="2"/>
  <c r="G699" i="2"/>
  <c r="K699" i="2" s="1"/>
  <c r="L699" i="2" s="1"/>
  <c r="G700" i="2"/>
  <c r="K700" i="2" s="1"/>
  <c r="L700" i="2" s="1"/>
  <c r="G701" i="2"/>
  <c r="G702" i="2"/>
  <c r="G703" i="2"/>
  <c r="G704" i="2"/>
  <c r="G705" i="2"/>
  <c r="G706" i="2"/>
  <c r="G707" i="2"/>
  <c r="G708" i="2"/>
  <c r="K708" i="2" s="1"/>
  <c r="L708" i="2" s="1"/>
  <c r="G709" i="2"/>
  <c r="K709" i="2" s="1"/>
  <c r="L709" i="2" s="1"/>
  <c r="G710" i="2"/>
  <c r="K710" i="2" s="1"/>
  <c r="L710" i="2" s="1"/>
  <c r="G711" i="2"/>
  <c r="G712" i="2"/>
  <c r="G713" i="2"/>
  <c r="K713" i="2" s="1"/>
  <c r="L713" i="2" s="1"/>
  <c r="G18" i="2"/>
  <c r="K91" i="2"/>
  <c r="L91" i="2" s="1"/>
  <c r="K92" i="2"/>
  <c r="L92" i="2" s="1"/>
  <c r="K139" i="2"/>
  <c r="L139" i="2" s="1"/>
  <c r="K140" i="2"/>
  <c r="L140" i="2" s="1"/>
  <c r="K157" i="2"/>
  <c r="L157" i="2" s="1"/>
  <c r="K164" i="2"/>
  <c r="L164" i="2" s="1"/>
  <c r="K180" i="2"/>
  <c r="L180" i="2" s="1"/>
  <c r="K250" i="2"/>
  <c r="L250" i="2" s="1"/>
  <c r="K279" i="2"/>
  <c r="L279" i="2" s="1"/>
  <c r="K280" i="2"/>
  <c r="L280" i="2" s="1"/>
  <c r="K321" i="2"/>
  <c r="L321" i="2" s="1"/>
  <c r="K322" i="2"/>
  <c r="L322" i="2" s="1"/>
  <c r="K334" i="2"/>
  <c r="L334" i="2" s="1"/>
  <c r="K339" i="2"/>
  <c r="L339" i="2" s="1"/>
  <c r="K350" i="2"/>
  <c r="L350" i="2" s="1"/>
  <c r="K354" i="2"/>
  <c r="L354" i="2" s="1"/>
  <c r="K399" i="2"/>
  <c r="L399" i="2" s="1"/>
  <c r="K520" i="2"/>
  <c r="L520" i="2" s="1"/>
  <c r="K539" i="2"/>
  <c r="L539" i="2" s="1"/>
  <c r="K619" i="2"/>
  <c r="L619" i="2" s="1"/>
  <c r="K630" i="2"/>
  <c r="L630" i="2" s="1"/>
  <c r="K634" i="2"/>
  <c r="L634" i="2" s="1"/>
  <c r="K639" i="2"/>
  <c r="L639" i="2" s="1"/>
  <c r="K640" i="2"/>
  <c r="L640" i="2" s="1"/>
  <c r="K665" i="2"/>
  <c r="L665" i="2" s="1"/>
  <c r="K690" i="2"/>
  <c r="L690" i="2" s="1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I151" i="2"/>
  <c r="I152" i="2"/>
  <c r="I153" i="2"/>
  <c r="I154" i="2"/>
  <c r="I155" i="2"/>
  <c r="I156" i="2"/>
  <c r="I157" i="2"/>
  <c r="I158" i="2"/>
  <c r="I159" i="2"/>
  <c r="I160" i="2"/>
  <c r="I161" i="2"/>
  <c r="I162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5" i="2"/>
  <c r="I176" i="2"/>
  <c r="I177" i="2"/>
  <c r="I178" i="2"/>
  <c r="I179" i="2"/>
  <c r="I180" i="2"/>
  <c r="I181" i="2"/>
  <c r="I182" i="2"/>
  <c r="I183" i="2"/>
  <c r="I184" i="2"/>
  <c r="I185" i="2"/>
  <c r="I186" i="2"/>
  <c r="I187" i="2"/>
  <c r="I188" i="2"/>
  <c r="I189" i="2"/>
  <c r="I190" i="2"/>
  <c r="I191" i="2"/>
  <c r="I192" i="2"/>
  <c r="I193" i="2"/>
  <c r="I194" i="2"/>
  <c r="I195" i="2"/>
  <c r="I196" i="2"/>
  <c r="I197" i="2"/>
  <c r="I198" i="2"/>
  <c r="I199" i="2"/>
  <c r="I200" i="2"/>
  <c r="I201" i="2"/>
  <c r="I202" i="2"/>
  <c r="I203" i="2"/>
  <c r="I204" i="2"/>
  <c r="I205" i="2"/>
  <c r="I206" i="2"/>
  <c r="I207" i="2"/>
  <c r="I208" i="2"/>
  <c r="I209" i="2"/>
  <c r="I210" i="2"/>
  <c r="I211" i="2"/>
  <c r="I212" i="2"/>
  <c r="I213" i="2"/>
  <c r="I214" i="2"/>
  <c r="I215" i="2"/>
  <c r="I216" i="2"/>
  <c r="I217" i="2"/>
  <c r="I218" i="2"/>
  <c r="I219" i="2"/>
  <c r="I220" i="2"/>
  <c r="I221" i="2"/>
  <c r="I222" i="2"/>
  <c r="I223" i="2"/>
  <c r="I224" i="2"/>
  <c r="I225" i="2"/>
  <c r="I226" i="2"/>
  <c r="I227" i="2"/>
  <c r="I228" i="2"/>
  <c r="I229" i="2"/>
  <c r="I230" i="2"/>
  <c r="I231" i="2"/>
  <c r="I232" i="2"/>
  <c r="I233" i="2"/>
  <c r="I234" i="2"/>
  <c r="I235" i="2"/>
  <c r="I236" i="2"/>
  <c r="I237" i="2"/>
  <c r="I238" i="2"/>
  <c r="I239" i="2"/>
  <c r="I240" i="2"/>
  <c r="I241" i="2"/>
  <c r="I242" i="2"/>
  <c r="I243" i="2"/>
  <c r="I244" i="2"/>
  <c r="I245" i="2"/>
  <c r="I246" i="2"/>
  <c r="I247" i="2"/>
  <c r="I248" i="2"/>
  <c r="I249" i="2"/>
  <c r="I250" i="2"/>
  <c r="I251" i="2"/>
  <c r="I252" i="2"/>
  <c r="I253" i="2"/>
  <c r="I254" i="2"/>
  <c r="I255" i="2"/>
  <c r="I256" i="2"/>
  <c r="I257" i="2"/>
  <c r="I258" i="2"/>
  <c r="I259" i="2"/>
  <c r="I260" i="2"/>
  <c r="I261" i="2"/>
  <c r="I262" i="2"/>
  <c r="I263" i="2"/>
  <c r="I264" i="2"/>
  <c r="I265" i="2"/>
  <c r="I266" i="2"/>
  <c r="I267" i="2"/>
  <c r="I268" i="2"/>
  <c r="I269" i="2"/>
  <c r="I270" i="2"/>
  <c r="I271" i="2"/>
  <c r="I272" i="2"/>
  <c r="I273" i="2"/>
  <c r="I274" i="2"/>
  <c r="I275" i="2"/>
  <c r="I276" i="2"/>
  <c r="I277" i="2"/>
  <c r="I278" i="2"/>
  <c r="I279" i="2"/>
  <c r="I280" i="2"/>
  <c r="I281" i="2"/>
  <c r="I282" i="2"/>
  <c r="I283" i="2"/>
  <c r="I284" i="2"/>
  <c r="I285" i="2"/>
  <c r="I286" i="2"/>
  <c r="I287" i="2"/>
  <c r="I288" i="2"/>
  <c r="I289" i="2"/>
  <c r="I290" i="2"/>
  <c r="I291" i="2"/>
  <c r="I292" i="2"/>
  <c r="I293" i="2"/>
  <c r="I294" i="2"/>
  <c r="I295" i="2"/>
  <c r="I296" i="2"/>
  <c r="I297" i="2"/>
  <c r="I298" i="2"/>
  <c r="I299" i="2"/>
  <c r="I300" i="2"/>
  <c r="I301" i="2"/>
  <c r="I302" i="2"/>
  <c r="I303" i="2"/>
  <c r="I304" i="2"/>
  <c r="I305" i="2"/>
  <c r="I306" i="2"/>
  <c r="I307" i="2"/>
  <c r="I308" i="2"/>
  <c r="I309" i="2"/>
  <c r="I310" i="2"/>
  <c r="I311" i="2"/>
  <c r="I312" i="2"/>
  <c r="I313" i="2"/>
  <c r="I314" i="2"/>
  <c r="I315" i="2"/>
  <c r="I316" i="2"/>
  <c r="I317" i="2"/>
  <c r="I318" i="2"/>
  <c r="I319" i="2"/>
  <c r="I320" i="2"/>
  <c r="I321" i="2"/>
  <c r="I322" i="2"/>
  <c r="I323" i="2"/>
  <c r="I324" i="2"/>
  <c r="I325" i="2"/>
  <c r="I326" i="2"/>
  <c r="I327" i="2"/>
  <c r="I328" i="2"/>
  <c r="I329" i="2"/>
  <c r="I330" i="2"/>
  <c r="I331" i="2"/>
  <c r="I332" i="2"/>
  <c r="I333" i="2"/>
  <c r="I334" i="2"/>
  <c r="I335" i="2"/>
  <c r="I336" i="2"/>
  <c r="I337" i="2"/>
  <c r="I338" i="2"/>
  <c r="I339" i="2"/>
  <c r="I340" i="2"/>
  <c r="I341" i="2"/>
  <c r="I342" i="2"/>
  <c r="I343" i="2"/>
  <c r="I344" i="2"/>
  <c r="I345" i="2"/>
  <c r="I346" i="2"/>
  <c r="I347" i="2"/>
  <c r="I348" i="2"/>
  <c r="I349" i="2"/>
  <c r="I350" i="2"/>
  <c r="I351" i="2"/>
  <c r="I352" i="2"/>
  <c r="I353" i="2"/>
  <c r="I354" i="2"/>
  <c r="I355" i="2"/>
  <c r="I356" i="2"/>
  <c r="I357" i="2"/>
  <c r="I358" i="2"/>
  <c r="I359" i="2"/>
  <c r="I360" i="2"/>
  <c r="I361" i="2"/>
  <c r="I362" i="2"/>
  <c r="I363" i="2"/>
  <c r="I364" i="2"/>
  <c r="I365" i="2"/>
  <c r="I366" i="2"/>
  <c r="I367" i="2"/>
  <c r="I368" i="2"/>
  <c r="I369" i="2"/>
  <c r="I370" i="2"/>
  <c r="I371" i="2"/>
  <c r="I372" i="2"/>
  <c r="I373" i="2"/>
  <c r="I374" i="2"/>
  <c r="I375" i="2"/>
  <c r="I376" i="2"/>
  <c r="I377" i="2"/>
  <c r="I378" i="2"/>
  <c r="I379" i="2"/>
  <c r="I380" i="2"/>
  <c r="I381" i="2"/>
  <c r="I382" i="2"/>
  <c r="I383" i="2"/>
  <c r="I384" i="2"/>
  <c r="I385" i="2"/>
  <c r="I386" i="2"/>
  <c r="I387" i="2"/>
  <c r="I388" i="2"/>
  <c r="I389" i="2"/>
  <c r="I390" i="2"/>
  <c r="I391" i="2"/>
  <c r="I392" i="2"/>
  <c r="I393" i="2"/>
  <c r="I394" i="2"/>
  <c r="I395" i="2"/>
  <c r="I396" i="2"/>
  <c r="I397" i="2"/>
  <c r="I398" i="2"/>
  <c r="I399" i="2"/>
  <c r="I400" i="2"/>
  <c r="I401" i="2"/>
  <c r="I402" i="2"/>
  <c r="I403" i="2"/>
  <c r="I404" i="2"/>
  <c r="I405" i="2"/>
  <c r="I406" i="2"/>
  <c r="I407" i="2"/>
  <c r="I408" i="2"/>
  <c r="I409" i="2"/>
  <c r="I410" i="2"/>
  <c r="I411" i="2"/>
  <c r="I412" i="2"/>
  <c r="I413" i="2"/>
  <c r="I414" i="2"/>
  <c r="I415" i="2"/>
  <c r="I416" i="2"/>
  <c r="I417" i="2"/>
  <c r="I418" i="2"/>
  <c r="I419" i="2"/>
  <c r="I420" i="2"/>
  <c r="I421" i="2"/>
  <c r="I422" i="2"/>
  <c r="I423" i="2"/>
  <c r="I424" i="2"/>
  <c r="I425" i="2"/>
  <c r="I426" i="2"/>
  <c r="I427" i="2"/>
  <c r="I428" i="2"/>
  <c r="I429" i="2"/>
  <c r="I430" i="2"/>
  <c r="I431" i="2"/>
  <c r="I432" i="2"/>
  <c r="I433" i="2"/>
  <c r="I434" i="2"/>
  <c r="I435" i="2"/>
  <c r="I436" i="2"/>
  <c r="I437" i="2"/>
  <c r="I438" i="2"/>
  <c r="I439" i="2"/>
  <c r="I440" i="2"/>
  <c r="I441" i="2"/>
  <c r="I442" i="2"/>
  <c r="I443" i="2"/>
  <c r="I444" i="2"/>
  <c r="I445" i="2"/>
  <c r="I446" i="2"/>
  <c r="I447" i="2"/>
  <c r="I448" i="2"/>
  <c r="I449" i="2"/>
  <c r="I450" i="2"/>
  <c r="I451" i="2"/>
  <c r="I452" i="2"/>
  <c r="I453" i="2"/>
  <c r="I454" i="2"/>
  <c r="I455" i="2"/>
  <c r="I456" i="2"/>
  <c r="I457" i="2"/>
  <c r="I458" i="2"/>
  <c r="I459" i="2"/>
  <c r="I460" i="2"/>
  <c r="I461" i="2"/>
  <c r="I462" i="2"/>
  <c r="I463" i="2"/>
  <c r="I464" i="2"/>
  <c r="I465" i="2"/>
  <c r="I466" i="2"/>
  <c r="I467" i="2"/>
  <c r="I468" i="2"/>
  <c r="I469" i="2"/>
  <c r="I470" i="2"/>
  <c r="I471" i="2"/>
  <c r="I472" i="2"/>
  <c r="I473" i="2"/>
  <c r="I474" i="2"/>
  <c r="I475" i="2"/>
  <c r="I476" i="2"/>
  <c r="I477" i="2"/>
  <c r="I478" i="2"/>
  <c r="I479" i="2"/>
  <c r="I480" i="2"/>
  <c r="I481" i="2"/>
  <c r="I482" i="2"/>
  <c r="I483" i="2"/>
  <c r="I484" i="2"/>
  <c r="I485" i="2"/>
  <c r="I486" i="2"/>
  <c r="I487" i="2"/>
  <c r="I488" i="2"/>
  <c r="I489" i="2"/>
  <c r="I490" i="2"/>
  <c r="I491" i="2"/>
  <c r="I492" i="2"/>
  <c r="I493" i="2"/>
  <c r="I494" i="2"/>
  <c r="I495" i="2"/>
  <c r="I496" i="2"/>
  <c r="I497" i="2"/>
  <c r="I498" i="2"/>
  <c r="I499" i="2"/>
  <c r="I500" i="2"/>
  <c r="I501" i="2"/>
  <c r="I502" i="2"/>
  <c r="I503" i="2"/>
  <c r="I504" i="2"/>
  <c r="I505" i="2"/>
  <c r="I506" i="2"/>
  <c r="I507" i="2"/>
  <c r="I508" i="2"/>
  <c r="I509" i="2"/>
  <c r="I510" i="2"/>
  <c r="I511" i="2"/>
  <c r="I512" i="2"/>
  <c r="I513" i="2"/>
  <c r="I514" i="2"/>
  <c r="I515" i="2"/>
  <c r="I516" i="2"/>
  <c r="I517" i="2"/>
  <c r="I518" i="2"/>
  <c r="I519" i="2"/>
  <c r="I520" i="2"/>
  <c r="I521" i="2"/>
  <c r="I522" i="2"/>
  <c r="I523" i="2"/>
  <c r="I524" i="2"/>
  <c r="I525" i="2"/>
  <c r="I526" i="2"/>
  <c r="I527" i="2"/>
  <c r="I528" i="2"/>
  <c r="I529" i="2"/>
  <c r="I530" i="2"/>
  <c r="I531" i="2"/>
  <c r="I532" i="2"/>
  <c r="I533" i="2"/>
  <c r="I534" i="2"/>
  <c r="I535" i="2"/>
  <c r="I536" i="2"/>
  <c r="I537" i="2"/>
  <c r="I538" i="2"/>
  <c r="I539" i="2"/>
  <c r="I540" i="2"/>
  <c r="I541" i="2"/>
  <c r="I542" i="2"/>
  <c r="I543" i="2"/>
  <c r="I544" i="2"/>
  <c r="I545" i="2"/>
  <c r="I546" i="2"/>
  <c r="I547" i="2"/>
  <c r="I548" i="2"/>
  <c r="I549" i="2"/>
  <c r="I550" i="2"/>
  <c r="I551" i="2"/>
  <c r="I552" i="2"/>
  <c r="I553" i="2"/>
  <c r="I554" i="2"/>
  <c r="I555" i="2"/>
  <c r="I556" i="2"/>
  <c r="I557" i="2"/>
  <c r="I558" i="2"/>
  <c r="I559" i="2"/>
  <c r="I560" i="2"/>
  <c r="I561" i="2"/>
  <c r="I562" i="2"/>
  <c r="I563" i="2"/>
  <c r="I564" i="2"/>
  <c r="I565" i="2"/>
  <c r="I566" i="2"/>
  <c r="I567" i="2"/>
  <c r="I568" i="2"/>
  <c r="I569" i="2"/>
  <c r="I570" i="2"/>
  <c r="I571" i="2"/>
  <c r="I572" i="2"/>
  <c r="I573" i="2"/>
  <c r="I574" i="2"/>
  <c r="I575" i="2"/>
  <c r="I576" i="2"/>
  <c r="I577" i="2"/>
  <c r="I578" i="2"/>
  <c r="I579" i="2"/>
  <c r="I580" i="2"/>
  <c r="I581" i="2"/>
  <c r="I582" i="2"/>
  <c r="I583" i="2"/>
  <c r="I584" i="2"/>
  <c r="I585" i="2"/>
  <c r="I586" i="2"/>
  <c r="I587" i="2"/>
  <c r="I588" i="2"/>
  <c r="I589" i="2"/>
  <c r="I590" i="2"/>
  <c r="I591" i="2"/>
  <c r="I592" i="2"/>
  <c r="I593" i="2"/>
  <c r="I594" i="2"/>
  <c r="I595" i="2"/>
  <c r="I596" i="2"/>
  <c r="I597" i="2"/>
  <c r="I598" i="2"/>
  <c r="I599" i="2"/>
  <c r="I600" i="2"/>
  <c r="I601" i="2"/>
  <c r="I602" i="2"/>
  <c r="I603" i="2"/>
  <c r="I604" i="2"/>
  <c r="I605" i="2"/>
  <c r="I606" i="2"/>
  <c r="I607" i="2"/>
  <c r="I608" i="2"/>
  <c r="I609" i="2"/>
  <c r="I610" i="2"/>
  <c r="I611" i="2"/>
  <c r="I612" i="2"/>
  <c r="I613" i="2"/>
  <c r="I614" i="2"/>
  <c r="I615" i="2"/>
  <c r="I616" i="2"/>
  <c r="I617" i="2"/>
  <c r="I618" i="2"/>
  <c r="I619" i="2"/>
  <c r="I620" i="2"/>
  <c r="I621" i="2"/>
  <c r="I622" i="2"/>
  <c r="I623" i="2"/>
  <c r="I624" i="2"/>
  <c r="I625" i="2"/>
  <c r="I626" i="2"/>
  <c r="I627" i="2"/>
  <c r="I628" i="2"/>
  <c r="I629" i="2"/>
  <c r="I630" i="2"/>
  <c r="I631" i="2"/>
  <c r="I632" i="2"/>
  <c r="I633" i="2"/>
  <c r="I634" i="2"/>
  <c r="I635" i="2"/>
  <c r="I636" i="2"/>
  <c r="I637" i="2"/>
  <c r="I638" i="2"/>
  <c r="I639" i="2"/>
  <c r="I640" i="2"/>
  <c r="I641" i="2"/>
  <c r="I642" i="2"/>
  <c r="I643" i="2"/>
  <c r="I644" i="2"/>
  <c r="I645" i="2"/>
  <c r="I646" i="2"/>
  <c r="I647" i="2"/>
  <c r="I648" i="2"/>
  <c r="I649" i="2"/>
  <c r="I650" i="2"/>
  <c r="I651" i="2"/>
  <c r="I652" i="2"/>
  <c r="I653" i="2"/>
  <c r="I654" i="2"/>
  <c r="I655" i="2"/>
  <c r="I656" i="2"/>
  <c r="I657" i="2"/>
  <c r="I658" i="2"/>
  <c r="I659" i="2"/>
  <c r="I660" i="2"/>
  <c r="I661" i="2"/>
  <c r="I662" i="2"/>
  <c r="I663" i="2"/>
  <c r="I664" i="2"/>
  <c r="I665" i="2"/>
  <c r="I666" i="2"/>
  <c r="I667" i="2"/>
  <c r="I668" i="2"/>
  <c r="I669" i="2"/>
  <c r="I670" i="2"/>
  <c r="I671" i="2"/>
  <c r="I672" i="2"/>
  <c r="I673" i="2"/>
  <c r="I674" i="2"/>
  <c r="I675" i="2"/>
  <c r="I676" i="2"/>
  <c r="I677" i="2"/>
  <c r="I678" i="2"/>
  <c r="I679" i="2"/>
  <c r="I680" i="2"/>
  <c r="I681" i="2"/>
  <c r="I682" i="2"/>
  <c r="I683" i="2"/>
  <c r="I684" i="2"/>
  <c r="I685" i="2"/>
  <c r="I686" i="2"/>
  <c r="I687" i="2"/>
  <c r="I688" i="2"/>
  <c r="I689" i="2"/>
  <c r="I690" i="2"/>
  <c r="I691" i="2"/>
  <c r="I692" i="2"/>
  <c r="I693" i="2"/>
  <c r="I694" i="2"/>
  <c r="I695" i="2"/>
  <c r="I696" i="2"/>
  <c r="I697" i="2"/>
  <c r="I698" i="2"/>
  <c r="I699" i="2"/>
  <c r="I700" i="2"/>
  <c r="I701" i="2"/>
  <c r="I702" i="2"/>
  <c r="I703" i="2"/>
  <c r="I704" i="2"/>
  <c r="I705" i="2"/>
  <c r="I706" i="2"/>
  <c r="I707" i="2"/>
  <c r="I708" i="2"/>
  <c r="I709" i="2"/>
  <c r="I710" i="2"/>
  <c r="I711" i="2"/>
  <c r="I712" i="2"/>
  <c r="I713" i="2"/>
  <c r="K162" i="2"/>
  <c r="L162" i="2" s="1"/>
  <c r="K191" i="2"/>
  <c r="L191" i="2" s="1"/>
  <c r="K210" i="2"/>
  <c r="L210" i="2" s="1"/>
  <c r="K242" i="2"/>
  <c r="L242" i="2" s="1"/>
  <c r="K303" i="2"/>
  <c r="L303" i="2" s="1"/>
  <c r="K502" i="2"/>
  <c r="L502" i="2" s="1"/>
  <c r="K522" i="2"/>
  <c r="L522" i="2" s="1"/>
  <c r="G15" i="2"/>
  <c r="G16" i="2"/>
  <c r="G17" i="2"/>
  <c r="K712" i="2" l="1"/>
  <c r="L712" i="2" s="1"/>
  <c r="K638" i="2"/>
  <c r="L638" i="2" s="1"/>
  <c r="K138" i="2"/>
  <c r="L138" i="2" s="1"/>
  <c r="K658" i="2"/>
  <c r="L658" i="2" s="1"/>
  <c r="K378" i="2"/>
  <c r="L378" i="2" s="1"/>
  <c r="K53" i="2"/>
  <c r="L53" i="2" s="1"/>
  <c r="K392" i="2"/>
  <c r="L392" i="2" s="1"/>
  <c r="K292" i="2"/>
  <c r="L292" i="2" s="1"/>
  <c r="K192" i="2"/>
  <c r="L192" i="2" s="1"/>
  <c r="K711" i="2"/>
  <c r="L711" i="2" s="1"/>
  <c r="K538" i="2"/>
  <c r="L538" i="2" s="1"/>
  <c r="K653" i="2"/>
  <c r="L653" i="2" s="1"/>
  <c r="K573" i="2"/>
  <c r="L573" i="2" s="1"/>
  <c r="K353" i="2"/>
  <c r="L353" i="2" s="1"/>
  <c r="K113" i="2"/>
  <c r="L113" i="2" s="1"/>
  <c r="K672" i="2"/>
  <c r="L672" i="2" s="1"/>
  <c r="K612" i="2"/>
  <c r="L612" i="2" s="1"/>
  <c r="K512" i="2"/>
  <c r="L512" i="2" s="1"/>
  <c r="K432" i="2"/>
  <c r="L432" i="2" s="1"/>
  <c r="K312" i="2"/>
  <c r="L312" i="2" s="1"/>
  <c r="K252" i="2"/>
  <c r="L252" i="2" s="1"/>
  <c r="K172" i="2"/>
  <c r="L172" i="2" s="1"/>
  <c r="K417" i="2"/>
  <c r="L417" i="2" s="1"/>
  <c r="K673" i="2"/>
  <c r="L673" i="2" s="1"/>
  <c r="K613" i="2"/>
  <c r="L613" i="2" s="1"/>
  <c r="K533" i="2"/>
  <c r="L533" i="2" s="1"/>
  <c r="K413" i="2"/>
  <c r="L413" i="2" s="1"/>
  <c r="K572" i="2"/>
  <c r="L572" i="2" s="1"/>
  <c r="K532" i="2"/>
  <c r="L532" i="2" s="1"/>
  <c r="K472" i="2"/>
  <c r="L472" i="2" s="1"/>
  <c r="K352" i="2"/>
  <c r="L352" i="2" s="1"/>
  <c r="K232" i="2"/>
  <c r="L232" i="2" s="1"/>
  <c r="K152" i="2"/>
  <c r="L152" i="2" s="1"/>
  <c r="K112" i="2"/>
  <c r="L112" i="2" s="1"/>
  <c r="K545" i="2"/>
  <c r="L545" i="2" s="1"/>
  <c r="K145" i="2"/>
  <c r="L145" i="2" s="1"/>
  <c r="K693" i="2"/>
  <c r="L693" i="2" s="1"/>
  <c r="K593" i="2"/>
  <c r="L593" i="2" s="1"/>
  <c r="K553" i="2"/>
  <c r="L553" i="2" s="1"/>
  <c r="K513" i="2"/>
  <c r="L513" i="2" s="1"/>
  <c r="K473" i="2"/>
  <c r="L473" i="2" s="1"/>
  <c r="K453" i="2"/>
  <c r="L453" i="2" s="1"/>
  <c r="K373" i="2"/>
  <c r="L373" i="2" s="1"/>
  <c r="K313" i="2"/>
  <c r="L313" i="2" s="1"/>
  <c r="K293" i="2"/>
  <c r="L293" i="2" s="1"/>
  <c r="K273" i="2"/>
  <c r="L273" i="2" s="1"/>
  <c r="K213" i="2"/>
  <c r="L213" i="2" s="1"/>
  <c r="K193" i="2"/>
  <c r="L193" i="2" s="1"/>
  <c r="K173" i="2"/>
  <c r="L173" i="2" s="1"/>
  <c r="K133" i="2"/>
  <c r="L133" i="2" s="1"/>
  <c r="K452" i="2"/>
  <c r="L452" i="2" s="1"/>
  <c r="K212" i="2"/>
  <c r="L212" i="2" s="1"/>
  <c r="K72" i="2"/>
  <c r="L72" i="2" s="1"/>
  <c r="K372" i="2"/>
  <c r="L372" i="2" s="1"/>
  <c r="K537" i="2"/>
  <c r="L537" i="2" s="1"/>
  <c r="K425" i="2"/>
  <c r="L425" i="2" s="1"/>
  <c r="K137" i="2"/>
  <c r="L137" i="2" s="1"/>
  <c r="K552" i="2"/>
  <c r="L552" i="2" s="1"/>
  <c r="K257" i="2"/>
  <c r="L257" i="2" s="1"/>
  <c r="K251" i="2"/>
  <c r="L251" i="2" s="1"/>
  <c r="K430" i="2"/>
  <c r="L430" i="2" s="1"/>
  <c r="K370" i="2"/>
  <c r="L370" i="2" s="1"/>
  <c r="K90" i="2"/>
  <c r="L90" i="2" s="1"/>
  <c r="K351" i="2"/>
  <c r="L351" i="2" s="1"/>
  <c r="K371" i="2"/>
  <c r="L371" i="2" s="1"/>
  <c r="K698" i="2"/>
  <c r="L698" i="2" s="1"/>
  <c r="K298" i="2"/>
  <c r="L298" i="2" s="1"/>
  <c r="K411" i="2"/>
  <c r="L411" i="2" s="1"/>
  <c r="K297" i="2"/>
  <c r="L297" i="2" s="1"/>
  <c r="K431" i="2"/>
  <c r="L431" i="2" s="1"/>
  <c r="K311" i="2"/>
  <c r="L311" i="2" s="1"/>
  <c r="K231" i="2"/>
  <c r="L231" i="2" s="1"/>
  <c r="K171" i="2"/>
  <c r="L171" i="2" s="1"/>
  <c r="K651" i="2"/>
  <c r="L651" i="2" s="1"/>
  <c r="K471" i="2"/>
  <c r="L471" i="2" s="1"/>
  <c r="K131" i="2"/>
  <c r="L131" i="2" s="1"/>
  <c r="K659" i="2"/>
  <c r="L659" i="2" s="1"/>
  <c r="K459" i="2"/>
  <c r="L459" i="2" s="1"/>
  <c r="K379" i="2"/>
  <c r="L379" i="2" s="1"/>
  <c r="K319" i="2"/>
  <c r="L319" i="2" s="1"/>
  <c r="K299" i="2"/>
  <c r="L299" i="2" s="1"/>
  <c r="K239" i="2"/>
  <c r="L239" i="2" s="1"/>
  <c r="K199" i="2"/>
  <c r="L199" i="2" s="1"/>
  <c r="K119" i="2"/>
  <c r="L119" i="2" s="1"/>
  <c r="K618" i="2"/>
  <c r="L618" i="2" s="1"/>
  <c r="K458" i="2"/>
  <c r="L458" i="2" s="1"/>
  <c r="K677" i="2"/>
  <c r="L677" i="2" s="1"/>
  <c r="K657" i="2"/>
  <c r="L657" i="2" s="1"/>
  <c r="K637" i="2"/>
  <c r="L637" i="2" s="1"/>
  <c r="K617" i="2"/>
  <c r="L617" i="2" s="1"/>
  <c r="K597" i="2"/>
  <c r="L597" i="2" s="1"/>
  <c r="K577" i="2"/>
  <c r="L577" i="2" s="1"/>
  <c r="K517" i="2"/>
  <c r="L517" i="2" s="1"/>
  <c r="K497" i="2"/>
  <c r="L497" i="2" s="1"/>
  <c r="K457" i="2"/>
  <c r="L457" i="2" s="1"/>
  <c r="K437" i="2"/>
  <c r="L437" i="2" s="1"/>
  <c r="K377" i="2"/>
  <c r="L377" i="2" s="1"/>
  <c r="K357" i="2"/>
  <c r="L357" i="2" s="1"/>
  <c r="K337" i="2"/>
  <c r="L337" i="2" s="1"/>
  <c r="K317" i="2"/>
  <c r="L317" i="2" s="1"/>
  <c r="K277" i="2"/>
  <c r="L277" i="2" s="1"/>
  <c r="K217" i="2"/>
  <c r="L217" i="2" s="1"/>
  <c r="K197" i="2"/>
  <c r="L197" i="2" s="1"/>
  <c r="K177" i="2"/>
  <c r="L177" i="2" s="1"/>
  <c r="K97" i="2"/>
  <c r="L97" i="2" s="1"/>
  <c r="K77" i="2"/>
  <c r="L77" i="2" s="1"/>
  <c r="K57" i="2"/>
  <c r="L57" i="2" s="1"/>
  <c r="K37" i="2"/>
  <c r="L37" i="2" s="1"/>
  <c r="K359" i="2"/>
  <c r="L359" i="2" s="1"/>
  <c r="K179" i="2"/>
  <c r="L179" i="2" s="1"/>
  <c r="K338" i="2"/>
  <c r="L338" i="2" s="1"/>
  <c r="K38" i="2"/>
  <c r="L38" i="2" s="1"/>
  <c r="K259" i="2"/>
  <c r="L259" i="2" s="1"/>
  <c r="K695" i="2"/>
  <c r="L695" i="2" s="1"/>
  <c r="K555" i="2"/>
  <c r="L555" i="2" s="1"/>
  <c r="K515" i="2"/>
  <c r="L515" i="2" s="1"/>
  <c r="K455" i="2"/>
  <c r="L455" i="2" s="1"/>
  <c r="K415" i="2"/>
  <c r="L415" i="2" s="1"/>
  <c r="K375" i="2"/>
  <c r="L375" i="2" s="1"/>
  <c r="K335" i="2"/>
  <c r="L335" i="2" s="1"/>
  <c r="K315" i="2"/>
  <c r="L315" i="2" s="1"/>
  <c r="K275" i="2"/>
  <c r="L275" i="2" s="1"/>
  <c r="K255" i="2"/>
  <c r="L255" i="2" s="1"/>
  <c r="K235" i="2"/>
  <c r="L235" i="2" s="1"/>
  <c r="K175" i="2"/>
  <c r="L175" i="2" s="1"/>
  <c r="K155" i="2"/>
  <c r="L155" i="2" s="1"/>
  <c r="K135" i="2"/>
  <c r="L135" i="2" s="1"/>
  <c r="K95" i="2"/>
  <c r="L95" i="2" s="1"/>
  <c r="K75" i="2"/>
  <c r="L75" i="2" s="1"/>
  <c r="K55" i="2"/>
  <c r="L55" i="2" s="1"/>
  <c r="K63" i="2"/>
  <c r="L63" i="2" s="1"/>
  <c r="K219" i="2"/>
  <c r="L219" i="2" s="1"/>
  <c r="K59" i="2"/>
  <c r="L59" i="2" s="1"/>
  <c r="K478" i="2"/>
  <c r="L478" i="2" s="1"/>
  <c r="K318" i="2"/>
  <c r="L318" i="2" s="1"/>
  <c r="K78" i="2"/>
  <c r="L78" i="2" s="1"/>
  <c r="K675" i="2"/>
  <c r="L675" i="2" s="1"/>
  <c r="K575" i="2"/>
  <c r="L575" i="2" s="1"/>
  <c r="K475" i="2"/>
  <c r="L475" i="2" s="1"/>
  <c r="K435" i="2"/>
  <c r="L435" i="2" s="1"/>
  <c r="K395" i="2"/>
  <c r="L395" i="2" s="1"/>
  <c r="K694" i="2"/>
  <c r="L694" i="2" s="1"/>
  <c r="K654" i="2"/>
  <c r="L654" i="2" s="1"/>
  <c r="K614" i="2"/>
  <c r="L614" i="2" s="1"/>
  <c r="K594" i="2"/>
  <c r="L594" i="2" s="1"/>
  <c r="K554" i="2"/>
  <c r="L554" i="2" s="1"/>
  <c r="K474" i="2"/>
  <c r="L474" i="2" s="1"/>
  <c r="K434" i="2"/>
  <c r="L434" i="2" s="1"/>
  <c r="K414" i="2"/>
  <c r="L414" i="2" s="1"/>
  <c r="K394" i="2"/>
  <c r="L394" i="2" s="1"/>
  <c r="K374" i="2"/>
  <c r="L374" i="2" s="1"/>
  <c r="K314" i="2"/>
  <c r="L314" i="2" s="1"/>
  <c r="K294" i="2"/>
  <c r="L294" i="2" s="1"/>
  <c r="K274" i="2"/>
  <c r="L274" i="2" s="1"/>
  <c r="K254" i="2"/>
  <c r="L254" i="2" s="1"/>
  <c r="K234" i="2"/>
  <c r="L234" i="2" s="1"/>
  <c r="K174" i="2"/>
  <c r="L174" i="2" s="1"/>
  <c r="K50" i="2"/>
  <c r="L50" i="2" s="1"/>
  <c r="K498" i="2"/>
  <c r="L498" i="2" s="1"/>
  <c r="K149" i="2"/>
  <c r="L149" i="2" s="1"/>
  <c r="K89" i="2"/>
  <c r="L89" i="2" s="1"/>
  <c r="K159" i="2"/>
  <c r="L159" i="2" s="1"/>
  <c r="K198" i="2"/>
  <c r="L198" i="2" s="1"/>
  <c r="K655" i="2"/>
  <c r="L655" i="2" s="1"/>
  <c r="K79" i="2"/>
  <c r="L79" i="2" s="1"/>
  <c r="K218" i="2"/>
  <c r="L218" i="2" s="1"/>
  <c r="K111" i="2"/>
  <c r="L111" i="2" s="1"/>
  <c r="K71" i="2"/>
  <c r="L71" i="2" s="1"/>
  <c r="K499" i="2"/>
  <c r="L499" i="2" s="1"/>
  <c r="K39" i="2"/>
  <c r="L39" i="2" s="1"/>
  <c r="K595" i="2"/>
  <c r="L595" i="2" s="1"/>
  <c r="K99" i="2"/>
  <c r="L99" i="2" s="1"/>
  <c r="K598" i="2"/>
  <c r="L598" i="2" s="1"/>
  <c r="K358" i="2"/>
  <c r="L358" i="2" s="1"/>
  <c r="K178" i="2"/>
  <c r="L178" i="2" s="1"/>
  <c r="K705" i="2"/>
  <c r="L705" i="2" s="1"/>
  <c r="K645" i="2"/>
  <c r="L645" i="2" s="1"/>
  <c r="K625" i="2"/>
  <c r="L625" i="2" s="1"/>
  <c r="K585" i="2"/>
  <c r="L585" i="2" s="1"/>
  <c r="K565" i="2"/>
  <c r="L565" i="2" s="1"/>
  <c r="K525" i="2"/>
  <c r="L525" i="2" s="1"/>
  <c r="K505" i="2"/>
  <c r="L505" i="2" s="1"/>
  <c r="K465" i="2"/>
  <c r="L465" i="2" s="1"/>
  <c r="K405" i="2"/>
  <c r="L405" i="2" s="1"/>
  <c r="K385" i="2"/>
  <c r="L385" i="2" s="1"/>
  <c r="K365" i="2"/>
  <c r="L365" i="2" s="1"/>
  <c r="K325" i="2"/>
  <c r="L325" i="2" s="1"/>
  <c r="K285" i="2"/>
  <c r="L285" i="2" s="1"/>
  <c r="K245" i="2"/>
  <c r="L245" i="2" s="1"/>
  <c r="K225" i="2"/>
  <c r="L225" i="2" s="1"/>
  <c r="K165" i="2"/>
  <c r="L165" i="2" s="1"/>
  <c r="K125" i="2"/>
  <c r="L125" i="2" s="1"/>
  <c r="K105" i="2"/>
  <c r="L105" i="2" s="1"/>
  <c r="K290" i="2"/>
  <c r="L290" i="2" s="1"/>
  <c r="K589" i="2"/>
  <c r="L589" i="2" s="1"/>
  <c r="K109" i="2"/>
  <c r="L109" i="2" s="1"/>
  <c r="K627" i="2"/>
  <c r="L627" i="2" s="1"/>
  <c r="K427" i="2"/>
  <c r="L427" i="2" s="1"/>
  <c r="K307" i="2"/>
  <c r="L307" i="2" s="1"/>
  <c r="K706" i="2"/>
  <c r="L706" i="2" s="1"/>
  <c r="K686" i="2"/>
  <c r="L686" i="2" s="1"/>
  <c r="K666" i="2"/>
  <c r="L666" i="2" s="1"/>
  <c r="K646" i="2"/>
  <c r="L646" i="2" s="1"/>
  <c r="K626" i="2"/>
  <c r="L626" i="2" s="1"/>
  <c r="K606" i="2"/>
  <c r="L606" i="2" s="1"/>
  <c r="K586" i="2"/>
  <c r="L586" i="2" s="1"/>
  <c r="K566" i="2"/>
  <c r="L566" i="2" s="1"/>
  <c r="K546" i="2"/>
  <c r="L546" i="2" s="1"/>
  <c r="K506" i="2"/>
  <c r="L506" i="2" s="1"/>
  <c r="K466" i="2"/>
  <c r="L466" i="2" s="1"/>
  <c r="K446" i="2"/>
  <c r="L446" i="2" s="1"/>
  <c r="K386" i="2"/>
  <c r="L386" i="2" s="1"/>
  <c r="K346" i="2"/>
  <c r="L346" i="2" s="1"/>
  <c r="K326" i="2"/>
  <c r="L326" i="2" s="1"/>
  <c r="K286" i="2"/>
  <c r="L286" i="2" s="1"/>
  <c r="K266" i="2"/>
  <c r="L266" i="2" s="1"/>
  <c r="K246" i="2"/>
  <c r="L246" i="2" s="1"/>
  <c r="K226" i="2"/>
  <c r="L226" i="2" s="1"/>
  <c r="K206" i="2"/>
  <c r="L206" i="2" s="1"/>
  <c r="K186" i="2"/>
  <c r="L186" i="2" s="1"/>
  <c r="K166" i="2"/>
  <c r="L166" i="2" s="1"/>
  <c r="K126" i="2"/>
  <c r="L126" i="2" s="1"/>
  <c r="K106" i="2"/>
  <c r="L106" i="2" s="1"/>
  <c r="K46" i="2"/>
  <c r="L46" i="2" s="1"/>
  <c r="K670" i="2"/>
  <c r="L670" i="2" s="1"/>
  <c r="K590" i="2"/>
  <c r="L590" i="2" s="1"/>
  <c r="K150" i="2"/>
  <c r="L150" i="2" s="1"/>
  <c r="K569" i="2"/>
  <c r="L569" i="2" s="1"/>
  <c r="K249" i="2"/>
  <c r="L249" i="2" s="1"/>
  <c r="K510" i="2"/>
  <c r="L510" i="2" s="1"/>
  <c r="K450" i="2"/>
  <c r="L450" i="2" s="1"/>
  <c r="K410" i="2"/>
  <c r="L410" i="2" s="1"/>
  <c r="K310" i="2"/>
  <c r="L310" i="2" s="1"/>
  <c r="K230" i="2"/>
  <c r="L230" i="2" s="1"/>
  <c r="K190" i="2"/>
  <c r="L190" i="2" s="1"/>
  <c r="K130" i="2"/>
  <c r="L130" i="2" s="1"/>
  <c r="K70" i="2"/>
  <c r="L70" i="2" s="1"/>
  <c r="K509" i="2"/>
  <c r="L509" i="2" s="1"/>
  <c r="K409" i="2"/>
  <c r="L409" i="2" s="1"/>
  <c r="K329" i="2"/>
  <c r="L329" i="2" s="1"/>
  <c r="K69" i="2"/>
  <c r="L69" i="2" s="1"/>
  <c r="K687" i="2"/>
  <c r="L687" i="2" s="1"/>
  <c r="K447" i="2"/>
  <c r="L447" i="2" s="1"/>
  <c r="K167" i="2"/>
  <c r="L167" i="2" s="1"/>
  <c r="K107" i="2"/>
  <c r="L107" i="2" s="1"/>
  <c r="K47" i="2"/>
  <c r="L47" i="2" s="1"/>
  <c r="K703" i="2"/>
  <c r="L703" i="2" s="1"/>
  <c r="K683" i="2"/>
  <c r="L683" i="2" s="1"/>
  <c r="K583" i="2"/>
  <c r="L583" i="2" s="1"/>
  <c r="K563" i="2"/>
  <c r="L563" i="2" s="1"/>
  <c r="K543" i="2"/>
  <c r="L543" i="2" s="1"/>
  <c r="K523" i="2"/>
  <c r="L523" i="2" s="1"/>
  <c r="K483" i="2"/>
  <c r="L483" i="2" s="1"/>
  <c r="K463" i="2"/>
  <c r="L463" i="2" s="1"/>
  <c r="K443" i="2"/>
  <c r="L443" i="2" s="1"/>
  <c r="K423" i="2"/>
  <c r="L423" i="2" s="1"/>
  <c r="K403" i="2"/>
  <c r="L403" i="2" s="1"/>
  <c r="K383" i="2"/>
  <c r="L383" i="2" s="1"/>
  <c r="K363" i="2"/>
  <c r="L363" i="2" s="1"/>
  <c r="K343" i="2"/>
  <c r="L343" i="2" s="1"/>
  <c r="K283" i="2"/>
  <c r="L283" i="2" s="1"/>
  <c r="K263" i="2"/>
  <c r="L263" i="2" s="1"/>
  <c r="K243" i="2"/>
  <c r="L243" i="2" s="1"/>
  <c r="K203" i="2"/>
  <c r="L203" i="2" s="1"/>
  <c r="K183" i="2"/>
  <c r="L183" i="2" s="1"/>
  <c r="K163" i="2"/>
  <c r="L163" i="2" s="1"/>
  <c r="K123" i="2"/>
  <c r="L123" i="2" s="1"/>
  <c r="K83" i="2"/>
  <c r="L83" i="2" s="1"/>
  <c r="K43" i="2"/>
  <c r="L43" i="2" s="1"/>
  <c r="K530" i="2"/>
  <c r="L530" i="2" s="1"/>
  <c r="K669" i="2"/>
  <c r="L669" i="2" s="1"/>
  <c r="K647" i="2"/>
  <c r="L647" i="2" s="1"/>
  <c r="K267" i="2"/>
  <c r="L267" i="2" s="1"/>
  <c r="K87" i="2"/>
  <c r="L87" i="2" s="1"/>
  <c r="K570" i="2"/>
  <c r="L570" i="2" s="1"/>
  <c r="K270" i="2"/>
  <c r="L270" i="2" s="1"/>
  <c r="K507" i="2"/>
  <c r="L507" i="2" s="1"/>
  <c r="K367" i="2"/>
  <c r="L367" i="2" s="1"/>
  <c r="K207" i="2"/>
  <c r="L207" i="2" s="1"/>
  <c r="K701" i="2"/>
  <c r="L701" i="2" s="1"/>
  <c r="K501" i="2"/>
  <c r="L501" i="2" s="1"/>
  <c r="K461" i="2"/>
  <c r="L461" i="2" s="1"/>
  <c r="K421" i="2"/>
  <c r="L421" i="2" s="1"/>
  <c r="K401" i="2"/>
  <c r="L401" i="2" s="1"/>
  <c r="K381" i="2"/>
  <c r="L381" i="2" s="1"/>
  <c r="K361" i="2"/>
  <c r="L361" i="2" s="1"/>
  <c r="K341" i="2"/>
  <c r="L341" i="2" s="1"/>
  <c r="K301" i="2"/>
  <c r="L301" i="2" s="1"/>
  <c r="K281" i="2"/>
  <c r="L281" i="2" s="1"/>
  <c r="K201" i="2"/>
  <c r="L201" i="2" s="1"/>
  <c r="K161" i="2"/>
  <c r="L161" i="2" s="1"/>
  <c r="K141" i="2"/>
  <c r="L141" i="2" s="1"/>
  <c r="K121" i="2"/>
  <c r="L121" i="2" s="1"/>
  <c r="K101" i="2"/>
  <c r="L101" i="2" s="1"/>
  <c r="K61" i="2"/>
  <c r="L61" i="2" s="1"/>
  <c r="K650" i="2"/>
  <c r="L650" i="2" s="1"/>
  <c r="K330" i="2"/>
  <c r="L330" i="2" s="1"/>
  <c r="K110" i="2"/>
  <c r="L110" i="2" s="1"/>
  <c r="K689" i="2"/>
  <c r="L689" i="2" s="1"/>
  <c r="K629" i="2"/>
  <c r="L629" i="2" s="1"/>
  <c r="K529" i="2"/>
  <c r="L529" i="2" s="1"/>
  <c r="K449" i="2"/>
  <c r="L449" i="2" s="1"/>
  <c r="K129" i="2"/>
  <c r="L129" i="2" s="1"/>
  <c r="K667" i="2"/>
  <c r="L667" i="2" s="1"/>
  <c r="K467" i="2"/>
  <c r="L467" i="2" s="1"/>
  <c r="K387" i="2"/>
  <c r="L387" i="2" s="1"/>
  <c r="K347" i="2"/>
  <c r="L347" i="2" s="1"/>
  <c r="K247" i="2"/>
  <c r="L247" i="2" s="1"/>
  <c r="K187" i="2"/>
  <c r="L187" i="2" s="1"/>
  <c r="K127" i="2"/>
  <c r="L127" i="2" s="1"/>
  <c r="K67" i="2"/>
  <c r="L67" i="2" s="1"/>
  <c r="K661" i="2"/>
  <c r="L661" i="2" s="1"/>
  <c r="K621" i="2"/>
  <c r="L621" i="2" s="1"/>
  <c r="K660" i="2"/>
  <c r="L660" i="2" s="1"/>
  <c r="K620" i="2"/>
  <c r="L620" i="2" s="1"/>
  <c r="K600" i="2"/>
  <c r="L600" i="2" s="1"/>
  <c r="K540" i="2"/>
  <c r="L540" i="2" s="1"/>
  <c r="K500" i="2"/>
  <c r="L500" i="2" s="1"/>
  <c r="K460" i="2"/>
  <c r="L460" i="2" s="1"/>
  <c r="K420" i="2"/>
  <c r="L420" i="2" s="1"/>
  <c r="K380" i="2"/>
  <c r="L380" i="2" s="1"/>
  <c r="K360" i="2"/>
  <c r="L360" i="2" s="1"/>
  <c r="K340" i="2"/>
  <c r="L340" i="2" s="1"/>
  <c r="K320" i="2"/>
  <c r="L320" i="2" s="1"/>
  <c r="K300" i="2"/>
  <c r="L300" i="2" s="1"/>
  <c r="K240" i="2"/>
  <c r="L240" i="2" s="1"/>
  <c r="K220" i="2"/>
  <c r="L220" i="2" s="1"/>
  <c r="K200" i="2"/>
  <c r="L200" i="2" s="1"/>
  <c r="K160" i="2"/>
  <c r="L160" i="2" s="1"/>
  <c r="K120" i="2"/>
  <c r="L120" i="2" s="1"/>
  <c r="K100" i="2"/>
  <c r="L100" i="2" s="1"/>
  <c r="K80" i="2"/>
  <c r="L80" i="2" s="1"/>
  <c r="K60" i="2"/>
  <c r="L60" i="2" s="1"/>
  <c r="K40" i="2"/>
  <c r="L40" i="2" s="1"/>
  <c r="K269" i="2"/>
  <c r="L269" i="2" s="1"/>
  <c r="K389" i="2"/>
  <c r="L389" i="2" s="1"/>
  <c r="K707" i="2"/>
  <c r="L707" i="2" s="1"/>
  <c r="K189" i="2"/>
  <c r="L189" i="2" s="1"/>
  <c r="K527" i="2"/>
  <c r="L527" i="2" s="1"/>
  <c r="K649" i="2"/>
  <c r="L649" i="2" s="1"/>
  <c r="K309" i="2"/>
  <c r="L309" i="2" s="1"/>
  <c r="K587" i="2"/>
  <c r="L587" i="2" s="1"/>
  <c r="K610" i="2"/>
  <c r="L610" i="2" s="1"/>
  <c r="K289" i="2"/>
  <c r="L289" i="2" s="1"/>
  <c r="K567" i="2"/>
  <c r="L567" i="2" s="1"/>
  <c r="K671" i="2"/>
  <c r="L671" i="2" s="1"/>
  <c r="K611" i="2"/>
  <c r="L611" i="2" s="1"/>
  <c r="K571" i="2"/>
  <c r="L571" i="2" s="1"/>
  <c r="K491" i="2"/>
  <c r="L491" i="2" s="1"/>
  <c r="K451" i="2"/>
  <c r="L451" i="2" s="1"/>
  <c r="K391" i="2"/>
  <c r="L391" i="2" s="1"/>
  <c r="K331" i="2"/>
  <c r="L331" i="2" s="1"/>
  <c r="K271" i="2"/>
  <c r="L271" i="2" s="1"/>
  <c r="K211" i="2"/>
  <c r="L211" i="2" s="1"/>
  <c r="K151" i="2"/>
  <c r="L151" i="2" s="1"/>
  <c r="K388" i="2"/>
  <c r="L388" i="2" s="1"/>
  <c r="K488" i="2"/>
  <c r="L488" i="2" s="1"/>
  <c r="K548" i="2"/>
  <c r="L548" i="2" s="1"/>
  <c r="K328" i="2"/>
  <c r="L328" i="2" s="1"/>
  <c r="K188" i="2"/>
  <c r="L188" i="2" s="1"/>
  <c r="K68" i="2"/>
  <c r="L68" i="2" s="1"/>
  <c r="K704" i="2"/>
  <c r="L704" i="2" s="1"/>
  <c r="K684" i="2"/>
  <c r="L684" i="2" s="1"/>
  <c r="K664" i="2"/>
  <c r="L664" i="2" s="1"/>
  <c r="K624" i="2"/>
  <c r="L624" i="2" s="1"/>
  <c r="K564" i="2"/>
  <c r="L564" i="2" s="1"/>
  <c r="K544" i="2"/>
  <c r="L544" i="2" s="1"/>
  <c r="K524" i="2"/>
  <c r="L524" i="2" s="1"/>
  <c r="K484" i="2"/>
  <c r="L484" i="2" s="1"/>
  <c r="K444" i="2"/>
  <c r="L444" i="2" s="1"/>
  <c r="K384" i="2"/>
  <c r="L384" i="2" s="1"/>
  <c r="K344" i="2"/>
  <c r="L344" i="2" s="1"/>
  <c r="K324" i="2"/>
  <c r="L324" i="2" s="1"/>
  <c r="K284" i="2"/>
  <c r="L284" i="2" s="1"/>
  <c r="K264" i="2"/>
  <c r="L264" i="2" s="1"/>
  <c r="K244" i="2"/>
  <c r="L244" i="2" s="1"/>
  <c r="K224" i="2"/>
  <c r="L224" i="2" s="1"/>
  <c r="K204" i="2"/>
  <c r="L204" i="2" s="1"/>
  <c r="K184" i="2"/>
  <c r="L184" i="2" s="1"/>
  <c r="K144" i="2"/>
  <c r="L144" i="2" s="1"/>
  <c r="K104" i="2"/>
  <c r="L104" i="2" s="1"/>
  <c r="K84" i="2"/>
  <c r="L84" i="2" s="1"/>
  <c r="K64" i="2"/>
  <c r="L64" i="2" s="1"/>
  <c r="K44" i="2"/>
  <c r="L44" i="2" s="1"/>
  <c r="K688" i="2"/>
  <c r="L688" i="2" s="1"/>
  <c r="K508" i="2"/>
  <c r="L508" i="2" s="1"/>
  <c r="K308" i="2"/>
  <c r="L308" i="2" s="1"/>
  <c r="K148" i="2"/>
  <c r="L148" i="2" s="1"/>
  <c r="K588" i="2"/>
  <c r="L588" i="2" s="1"/>
  <c r="K208" i="2"/>
  <c r="L208" i="2" s="1"/>
  <c r="K48" i="2"/>
  <c r="L48" i="2" s="1"/>
  <c r="K702" i="2"/>
  <c r="L702" i="2" s="1"/>
  <c r="K682" i="2"/>
  <c r="L682" i="2" s="1"/>
  <c r="K662" i="2"/>
  <c r="L662" i="2" s="1"/>
  <c r="K622" i="2"/>
  <c r="L622" i="2" s="1"/>
  <c r="K582" i="2"/>
  <c r="L582" i="2" s="1"/>
  <c r="K562" i="2"/>
  <c r="L562" i="2" s="1"/>
  <c r="K542" i="2"/>
  <c r="L542" i="2" s="1"/>
  <c r="K482" i="2"/>
  <c r="L482" i="2" s="1"/>
  <c r="K462" i="2"/>
  <c r="L462" i="2" s="1"/>
  <c r="K442" i="2"/>
  <c r="L442" i="2" s="1"/>
  <c r="K422" i="2"/>
  <c r="L422" i="2" s="1"/>
  <c r="K402" i="2"/>
  <c r="L402" i="2" s="1"/>
  <c r="K382" i="2"/>
  <c r="L382" i="2" s="1"/>
  <c r="K362" i="2"/>
  <c r="L362" i="2" s="1"/>
  <c r="K342" i="2"/>
  <c r="L342" i="2" s="1"/>
  <c r="K302" i="2"/>
  <c r="L302" i="2" s="1"/>
  <c r="K282" i="2"/>
  <c r="L282" i="2" s="1"/>
  <c r="K262" i="2"/>
  <c r="L262" i="2" s="1"/>
  <c r="K202" i="2"/>
  <c r="L202" i="2" s="1"/>
  <c r="K182" i="2"/>
  <c r="L182" i="2" s="1"/>
  <c r="K122" i="2"/>
  <c r="L122" i="2" s="1"/>
  <c r="K82" i="2"/>
  <c r="L82" i="2" s="1"/>
  <c r="K62" i="2"/>
  <c r="L62" i="2" s="1"/>
  <c r="K42" i="2"/>
  <c r="L42" i="2" s="1"/>
  <c r="K648" i="2"/>
  <c r="L648" i="2" s="1"/>
  <c r="K568" i="2"/>
  <c r="L568" i="2" s="1"/>
  <c r="K288" i="2"/>
  <c r="L288" i="2" s="1"/>
  <c r="K628" i="2"/>
  <c r="L628" i="2" s="1"/>
  <c r="K528" i="2"/>
  <c r="L528" i="2" s="1"/>
  <c r="K248" i="2"/>
  <c r="L248" i="2" s="1"/>
  <c r="K88" i="2"/>
  <c r="L88" i="2" s="1"/>
  <c r="K428" i="2"/>
  <c r="L428" i="2" s="1"/>
  <c r="K676" i="2"/>
  <c r="L676" i="2" s="1"/>
  <c r="K636" i="2"/>
  <c r="L636" i="2" s="1"/>
  <c r="K616" i="2"/>
  <c r="L616" i="2" s="1"/>
  <c r="K596" i="2"/>
  <c r="L596" i="2" s="1"/>
  <c r="K576" i="2"/>
  <c r="L576" i="2" s="1"/>
  <c r="K536" i="2"/>
  <c r="L536" i="2" s="1"/>
  <c r="K496" i="2"/>
  <c r="L496" i="2" s="1"/>
  <c r="K456" i="2"/>
  <c r="L456" i="2" s="1"/>
  <c r="K436" i="2"/>
  <c r="L436" i="2" s="1"/>
  <c r="K416" i="2"/>
  <c r="L416" i="2" s="1"/>
  <c r="K396" i="2"/>
  <c r="L396" i="2" s="1"/>
  <c r="K376" i="2"/>
  <c r="L376" i="2" s="1"/>
  <c r="K336" i="2"/>
  <c r="L336" i="2" s="1"/>
  <c r="K296" i="2"/>
  <c r="L296" i="2" s="1"/>
  <c r="K276" i="2"/>
  <c r="L276" i="2" s="1"/>
  <c r="K236" i="2"/>
  <c r="L236" i="2" s="1"/>
  <c r="K216" i="2"/>
  <c r="L216" i="2" s="1"/>
  <c r="K176" i="2"/>
  <c r="L176" i="2" s="1"/>
  <c r="K136" i="2"/>
  <c r="L136" i="2" s="1"/>
  <c r="K96" i="2"/>
  <c r="L96" i="2" s="1"/>
  <c r="K76" i="2"/>
  <c r="L76" i="2" s="1"/>
  <c r="K56" i="2"/>
  <c r="L56" i="2" s="1"/>
  <c r="K36" i="2"/>
  <c r="O36" i="2" s="1"/>
  <c r="K468" i="2"/>
  <c r="L468" i="2" s="1"/>
  <c r="K268" i="2"/>
  <c r="L268" i="2" s="1"/>
  <c r="J36" i="2"/>
  <c r="J37" i="2" s="1"/>
  <c r="J38" i="2" s="1"/>
  <c r="J39" i="2" s="1"/>
  <c r="J40" i="2" s="1"/>
  <c r="J41" i="2" s="1"/>
  <c r="J42" i="2" s="1"/>
  <c r="J43" i="2" s="1"/>
  <c r="J44" i="2" s="1"/>
  <c r="J45" i="2" s="1"/>
  <c r="J46" i="2" s="1"/>
  <c r="J47" i="2" s="1"/>
  <c r="J48" i="2" s="1"/>
  <c r="J49" i="2" s="1"/>
  <c r="J50" i="2" s="1"/>
  <c r="J51" i="2" s="1"/>
  <c r="J52" i="2" s="1"/>
  <c r="J53" i="2" s="1"/>
  <c r="J54" i="2" s="1"/>
  <c r="J55" i="2" s="1"/>
  <c r="J56" i="2" s="1"/>
  <c r="J57" i="2" s="1"/>
  <c r="J58" i="2" s="1"/>
  <c r="J59" i="2" s="1"/>
  <c r="J60" i="2" s="1"/>
  <c r="J61" i="2" s="1"/>
  <c r="J62" i="2" s="1"/>
  <c r="J63" i="2" s="1"/>
  <c r="J64" i="2" s="1"/>
  <c r="J65" i="2" s="1"/>
  <c r="J66" i="2" s="1"/>
  <c r="J67" i="2" s="1"/>
  <c r="J68" i="2" s="1"/>
  <c r="J69" i="2" s="1"/>
  <c r="J70" i="2" s="1"/>
  <c r="J71" i="2" s="1"/>
  <c r="J72" i="2" s="1"/>
  <c r="J73" i="2" s="1"/>
  <c r="J74" i="2" s="1"/>
  <c r="J75" i="2" s="1"/>
  <c r="J76" i="2" s="1"/>
  <c r="J77" i="2" s="1"/>
  <c r="J78" i="2" s="1"/>
  <c r="J79" i="2" s="1"/>
  <c r="J80" i="2" s="1"/>
  <c r="J81" i="2" s="1"/>
  <c r="J82" i="2" s="1"/>
  <c r="J83" i="2" s="1"/>
  <c r="J84" i="2" s="1"/>
  <c r="J85" i="2" s="1"/>
  <c r="J86" i="2" s="1"/>
  <c r="J87" i="2" s="1"/>
  <c r="J88" i="2" s="1"/>
  <c r="J89" i="2" s="1"/>
  <c r="J90" i="2" s="1"/>
  <c r="J91" i="2" s="1"/>
  <c r="J92" i="2" s="1"/>
  <c r="J93" i="2" s="1"/>
  <c r="J94" i="2" s="1"/>
  <c r="J95" i="2" s="1"/>
  <c r="J96" i="2" s="1"/>
  <c r="J97" i="2" s="1"/>
  <c r="J98" i="2" s="1"/>
  <c r="J99" i="2" s="1"/>
  <c r="J100" i="2" s="1"/>
  <c r="J101" i="2" s="1"/>
  <c r="J102" i="2" s="1"/>
  <c r="J103" i="2" s="1"/>
  <c r="J104" i="2" s="1"/>
  <c r="J105" i="2" s="1"/>
  <c r="J106" i="2" s="1"/>
  <c r="J107" i="2" s="1"/>
  <c r="J108" i="2" s="1"/>
  <c r="J109" i="2" s="1"/>
  <c r="J110" i="2" s="1"/>
  <c r="J111" i="2" s="1"/>
  <c r="J112" i="2" s="1"/>
  <c r="J113" i="2" s="1"/>
  <c r="J114" i="2" s="1"/>
  <c r="J115" i="2" s="1"/>
  <c r="J116" i="2" s="1"/>
  <c r="J117" i="2" s="1"/>
  <c r="J118" i="2" s="1"/>
  <c r="J119" i="2" s="1"/>
  <c r="J120" i="2" s="1"/>
  <c r="J121" i="2" s="1"/>
  <c r="J122" i="2" s="1"/>
  <c r="J123" i="2" s="1"/>
  <c r="J124" i="2" s="1"/>
  <c r="J125" i="2" s="1"/>
  <c r="J126" i="2" s="1"/>
  <c r="J127" i="2" s="1"/>
  <c r="J128" i="2" s="1"/>
  <c r="J129" i="2" s="1"/>
  <c r="J130" i="2" s="1"/>
  <c r="J131" i="2" s="1"/>
  <c r="J132" i="2" s="1"/>
  <c r="J133" i="2" s="1"/>
  <c r="J134" i="2" s="1"/>
  <c r="J135" i="2" s="1"/>
  <c r="J136" i="2" s="1"/>
  <c r="J137" i="2" s="1"/>
  <c r="J138" i="2" s="1"/>
  <c r="J139" i="2" s="1"/>
  <c r="J140" i="2" s="1"/>
  <c r="J141" i="2" s="1"/>
  <c r="J142" i="2" s="1"/>
  <c r="J143" i="2" s="1"/>
  <c r="J144" i="2" s="1"/>
  <c r="J145" i="2" s="1"/>
  <c r="J146" i="2" s="1"/>
  <c r="J147" i="2" s="1"/>
  <c r="J148" i="2" s="1"/>
  <c r="J149" i="2" s="1"/>
  <c r="J150" i="2" s="1"/>
  <c r="J151" i="2" s="1"/>
  <c r="J152" i="2" s="1"/>
  <c r="J153" i="2" s="1"/>
  <c r="J154" i="2" s="1"/>
  <c r="J155" i="2" s="1"/>
  <c r="J156" i="2" s="1"/>
  <c r="J157" i="2" s="1"/>
  <c r="J158" i="2" s="1"/>
  <c r="J159" i="2" s="1"/>
  <c r="J160" i="2" s="1"/>
  <c r="J161" i="2" s="1"/>
  <c r="J162" i="2" s="1"/>
  <c r="J163" i="2" s="1"/>
  <c r="J164" i="2" s="1"/>
  <c r="J165" i="2" s="1"/>
  <c r="J166" i="2" s="1"/>
  <c r="J167" i="2" s="1"/>
  <c r="J168" i="2" s="1"/>
  <c r="J169" i="2" s="1"/>
  <c r="J170" i="2" s="1"/>
  <c r="J171" i="2" s="1"/>
  <c r="J172" i="2" s="1"/>
  <c r="J173" i="2" s="1"/>
  <c r="J174" i="2" s="1"/>
  <c r="J175" i="2" s="1"/>
  <c r="J176" i="2" s="1"/>
  <c r="J177" i="2" s="1"/>
  <c r="J178" i="2" s="1"/>
  <c r="J179" i="2" s="1"/>
  <c r="J180" i="2" s="1"/>
  <c r="J181" i="2" s="1"/>
  <c r="J182" i="2" s="1"/>
  <c r="J183" i="2" s="1"/>
  <c r="J184" i="2" s="1"/>
  <c r="J185" i="2" s="1"/>
  <c r="J186" i="2" s="1"/>
  <c r="J187" i="2" s="1"/>
  <c r="J188" i="2" s="1"/>
  <c r="J189" i="2" s="1"/>
  <c r="J190" i="2" s="1"/>
  <c r="J191" i="2" s="1"/>
  <c r="J192" i="2" s="1"/>
  <c r="J193" i="2" s="1"/>
  <c r="J194" i="2" s="1"/>
  <c r="J195" i="2" s="1"/>
  <c r="J196" i="2" s="1"/>
  <c r="J197" i="2" s="1"/>
  <c r="J198" i="2" s="1"/>
  <c r="J199" i="2" s="1"/>
  <c r="J200" i="2" s="1"/>
  <c r="J201" i="2" s="1"/>
  <c r="J202" i="2" s="1"/>
  <c r="J203" i="2" s="1"/>
  <c r="J204" i="2" s="1"/>
  <c r="J205" i="2" s="1"/>
  <c r="J206" i="2" s="1"/>
  <c r="J207" i="2" s="1"/>
  <c r="J208" i="2" s="1"/>
  <c r="J209" i="2" s="1"/>
  <c r="J210" i="2" s="1"/>
  <c r="J211" i="2" s="1"/>
  <c r="J212" i="2" s="1"/>
  <c r="J213" i="2" s="1"/>
  <c r="J214" i="2" s="1"/>
  <c r="J215" i="2" s="1"/>
  <c r="J216" i="2" s="1"/>
  <c r="J217" i="2" s="1"/>
  <c r="J218" i="2" s="1"/>
  <c r="J219" i="2" s="1"/>
  <c r="J220" i="2" s="1"/>
  <c r="J221" i="2" s="1"/>
  <c r="J222" i="2" s="1"/>
  <c r="J223" i="2" s="1"/>
  <c r="J224" i="2" s="1"/>
  <c r="J225" i="2" s="1"/>
  <c r="J226" i="2" s="1"/>
  <c r="J227" i="2" s="1"/>
  <c r="J228" i="2" s="1"/>
  <c r="J229" i="2" s="1"/>
  <c r="J230" i="2" s="1"/>
  <c r="J231" i="2" s="1"/>
  <c r="J232" i="2" s="1"/>
  <c r="J233" i="2" s="1"/>
  <c r="J234" i="2" s="1"/>
  <c r="J235" i="2" s="1"/>
  <c r="J236" i="2" s="1"/>
  <c r="J237" i="2" s="1"/>
  <c r="J238" i="2" s="1"/>
  <c r="J239" i="2" s="1"/>
  <c r="J240" i="2" s="1"/>
  <c r="J241" i="2" s="1"/>
  <c r="J242" i="2" s="1"/>
  <c r="J243" i="2" s="1"/>
  <c r="J244" i="2" s="1"/>
  <c r="J245" i="2" s="1"/>
  <c r="J246" i="2" s="1"/>
  <c r="J247" i="2" s="1"/>
  <c r="J248" i="2" s="1"/>
  <c r="J249" i="2" s="1"/>
  <c r="J250" i="2" s="1"/>
  <c r="J251" i="2" s="1"/>
  <c r="J252" i="2" s="1"/>
  <c r="J253" i="2" s="1"/>
  <c r="J254" i="2" s="1"/>
  <c r="J255" i="2" s="1"/>
  <c r="J256" i="2" s="1"/>
  <c r="J257" i="2" s="1"/>
  <c r="J258" i="2" s="1"/>
  <c r="J259" i="2" s="1"/>
  <c r="J260" i="2" s="1"/>
  <c r="J261" i="2" s="1"/>
  <c r="J262" i="2" s="1"/>
  <c r="J263" i="2" s="1"/>
  <c r="J264" i="2" s="1"/>
  <c r="J265" i="2" s="1"/>
  <c r="J266" i="2" s="1"/>
  <c r="J267" i="2" s="1"/>
  <c r="J268" i="2" s="1"/>
  <c r="J269" i="2" s="1"/>
  <c r="J270" i="2" s="1"/>
  <c r="J271" i="2" s="1"/>
  <c r="J272" i="2" s="1"/>
  <c r="J273" i="2" s="1"/>
  <c r="J274" i="2" s="1"/>
  <c r="J275" i="2" s="1"/>
  <c r="J276" i="2" s="1"/>
  <c r="J277" i="2" s="1"/>
  <c r="J278" i="2" s="1"/>
  <c r="J279" i="2" s="1"/>
  <c r="J280" i="2" s="1"/>
  <c r="J281" i="2" s="1"/>
  <c r="J282" i="2" s="1"/>
  <c r="J283" i="2" s="1"/>
  <c r="J284" i="2" s="1"/>
  <c r="J285" i="2" s="1"/>
  <c r="J286" i="2" s="1"/>
  <c r="J287" i="2" s="1"/>
  <c r="J288" i="2" s="1"/>
  <c r="J289" i="2" s="1"/>
  <c r="J290" i="2" s="1"/>
  <c r="J291" i="2" s="1"/>
  <c r="J292" i="2" s="1"/>
  <c r="J293" i="2" s="1"/>
  <c r="J294" i="2" s="1"/>
  <c r="J295" i="2" s="1"/>
  <c r="J296" i="2" s="1"/>
  <c r="J297" i="2" s="1"/>
  <c r="J298" i="2" s="1"/>
  <c r="J299" i="2" s="1"/>
  <c r="J300" i="2" s="1"/>
  <c r="J301" i="2" s="1"/>
  <c r="J302" i="2" s="1"/>
  <c r="J303" i="2" s="1"/>
  <c r="J304" i="2" s="1"/>
  <c r="J305" i="2" s="1"/>
  <c r="J306" i="2" s="1"/>
  <c r="J307" i="2" s="1"/>
  <c r="J308" i="2" s="1"/>
  <c r="J309" i="2" s="1"/>
  <c r="J310" i="2" s="1"/>
  <c r="J311" i="2" s="1"/>
  <c r="J312" i="2" s="1"/>
  <c r="J313" i="2" s="1"/>
  <c r="J314" i="2" s="1"/>
  <c r="J315" i="2" s="1"/>
  <c r="J316" i="2" s="1"/>
  <c r="J317" i="2" s="1"/>
  <c r="J318" i="2" s="1"/>
  <c r="J319" i="2" s="1"/>
  <c r="J320" i="2" s="1"/>
  <c r="J321" i="2" s="1"/>
  <c r="J322" i="2" s="1"/>
  <c r="J323" i="2" s="1"/>
  <c r="J324" i="2" s="1"/>
  <c r="J325" i="2" s="1"/>
  <c r="J326" i="2" s="1"/>
  <c r="J327" i="2" s="1"/>
  <c r="J328" i="2" s="1"/>
  <c r="J329" i="2" s="1"/>
  <c r="J330" i="2" s="1"/>
  <c r="J331" i="2" s="1"/>
  <c r="J332" i="2" s="1"/>
  <c r="J333" i="2" s="1"/>
  <c r="J334" i="2" s="1"/>
  <c r="J335" i="2" s="1"/>
  <c r="J336" i="2" s="1"/>
  <c r="J337" i="2" s="1"/>
  <c r="J338" i="2" s="1"/>
  <c r="J339" i="2" s="1"/>
  <c r="J340" i="2" s="1"/>
  <c r="J341" i="2" s="1"/>
  <c r="J342" i="2" s="1"/>
  <c r="J343" i="2" s="1"/>
  <c r="J344" i="2" s="1"/>
  <c r="J345" i="2" s="1"/>
  <c r="J346" i="2" s="1"/>
  <c r="J347" i="2" s="1"/>
  <c r="J348" i="2" s="1"/>
  <c r="J349" i="2" s="1"/>
  <c r="J350" i="2" s="1"/>
  <c r="J351" i="2" s="1"/>
  <c r="J352" i="2" s="1"/>
  <c r="J353" i="2" s="1"/>
  <c r="J354" i="2" s="1"/>
  <c r="J355" i="2" s="1"/>
  <c r="J356" i="2" s="1"/>
  <c r="J357" i="2" s="1"/>
  <c r="J358" i="2" s="1"/>
  <c r="J359" i="2" s="1"/>
  <c r="J360" i="2" s="1"/>
  <c r="J361" i="2" s="1"/>
  <c r="J362" i="2" s="1"/>
  <c r="J363" i="2" s="1"/>
  <c r="J364" i="2" s="1"/>
  <c r="J365" i="2" s="1"/>
  <c r="J366" i="2" s="1"/>
  <c r="J367" i="2" s="1"/>
  <c r="J368" i="2" s="1"/>
  <c r="J369" i="2" s="1"/>
  <c r="J370" i="2" s="1"/>
  <c r="J371" i="2" s="1"/>
  <c r="J372" i="2" s="1"/>
  <c r="J373" i="2" s="1"/>
  <c r="J374" i="2" s="1"/>
  <c r="J375" i="2" s="1"/>
  <c r="J376" i="2" s="1"/>
  <c r="J377" i="2" s="1"/>
  <c r="J378" i="2" s="1"/>
  <c r="J379" i="2" s="1"/>
  <c r="J380" i="2" s="1"/>
  <c r="J381" i="2" s="1"/>
  <c r="J382" i="2" s="1"/>
  <c r="J383" i="2" s="1"/>
  <c r="J384" i="2" s="1"/>
  <c r="J385" i="2" s="1"/>
  <c r="J386" i="2" s="1"/>
  <c r="J387" i="2" s="1"/>
  <c r="J388" i="2" s="1"/>
  <c r="J389" i="2" s="1"/>
  <c r="J390" i="2" s="1"/>
  <c r="J391" i="2" s="1"/>
  <c r="J392" i="2" s="1"/>
  <c r="J393" i="2" s="1"/>
  <c r="J394" i="2" s="1"/>
  <c r="J395" i="2" s="1"/>
  <c r="J396" i="2" s="1"/>
  <c r="J397" i="2" s="1"/>
  <c r="J398" i="2" s="1"/>
  <c r="J399" i="2" s="1"/>
  <c r="J400" i="2" s="1"/>
  <c r="J401" i="2" s="1"/>
  <c r="J402" i="2" s="1"/>
  <c r="J403" i="2" s="1"/>
  <c r="J404" i="2" s="1"/>
  <c r="J405" i="2" s="1"/>
  <c r="J406" i="2" s="1"/>
  <c r="J407" i="2" s="1"/>
  <c r="J408" i="2" s="1"/>
  <c r="J409" i="2" s="1"/>
  <c r="J410" i="2" s="1"/>
  <c r="J411" i="2" s="1"/>
  <c r="J412" i="2" s="1"/>
  <c r="J413" i="2" s="1"/>
  <c r="J414" i="2" s="1"/>
  <c r="J415" i="2" s="1"/>
  <c r="J416" i="2" s="1"/>
  <c r="J417" i="2" s="1"/>
  <c r="J418" i="2" s="1"/>
  <c r="J419" i="2" s="1"/>
  <c r="J420" i="2" s="1"/>
  <c r="J421" i="2" s="1"/>
  <c r="J422" i="2" s="1"/>
  <c r="J423" i="2" s="1"/>
  <c r="J424" i="2" s="1"/>
  <c r="J425" i="2" s="1"/>
  <c r="J426" i="2" s="1"/>
  <c r="J427" i="2" s="1"/>
  <c r="J428" i="2" s="1"/>
  <c r="J429" i="2" s="1"/>
  <c r="J430" i="2" s="1"/>
  <c r="J431" i="2" s="1"/>
  <c r="J432" i="2" s="1"/>
  <c r="J433" i="2" s="1"/>
  <c r="J434" i="2" s="1"/>
  <c r="J435" i="2" s="1"/>
  <c r="J436" i="2" s="1"/>
  <c r="J437" i="2" s="1"/>
  <c r="J438" i="2" s="1"/>
  <c r="J439" i="2" s="1"/>
  <c r="J440" i="2" s="1"/>
  <c r="J441" i="2" s="1"/>
  <c r="J442" i="2" s="1"/>
  <c r="J443" i="2" s="1"/>
  <c r="J444" i="2" s="1"/>
  <c r="J445" i="2" s="1"/>
  <c r="J446" i="2" s="1"/>
  <c r="J447" i="2" s="1"/>
  <c r="J448" i="2" s="1"/>
  <c r="J449" i="2" s="1"/>
  <c r="J450" i="2" s="1"/>
  <c r="J451" i="2" s="1"/>
  <c r="J452" i="2" s="1"/>
  <c r="J453" i="2" s="1"/>
  <c r="J454" i="2" s="1"/>
  <c r="J455" i="2" s="1"/>
  <c r="J456" i="2" s="1"/>
  <c r="J457" i="2" s="1"/>
  <c r="J458" i="2" s="1"/>
  <c r="J459" i="2" s="1"/>
  <c r="J460" i="2" s="1"/>
  <c r="J461" i="2" s="1"/>
  <c r="J462" i="2" s="1"/>
  <c r="J463" i="2" s="1"/>
  <c r="J464" i="2" s="1"/>
  <c r="J465" i="2" s="1"/>
  <c r="J466" i="2" s="1"/>
  <c r="J467" i="2" s="1"/>
  <c r="J468" i="2" s="1"/>
  <c r="J469" i="2" s="1"/>
  <c r="J470" i="2" s="1"/>
  <c r="J471" i="2" s="1"/>
  <c r="J472" i="2" s="1"/>
  <c r="J473" i="2" s="1"/>
  <c r="J474" i="2" s="1"/>
  <c r="J475" i="2" s="1"/>
  <c r="J476" i="2" s="1"/>
  <c r="J477" i="2" s="1"/>
  <c r="J478" i="2" s="1"/>
  <c r="J479" i="2" s="1"/>
  <c r="J480" i="2" s="1"/>
  <c r="J481" i="2" s="1"/>
  <c r="J482" i="2" s="1"/>
  <c r="J483" i="2" s="1"/>
  <c r="J484" i="2" s="1"/>
  <c r="J485" i="2" s="1"/>
  <c r="J486" i="2" s="1"/>
  <c r="J487" i="2" s="1"/>
  <c r="J488" i="2" s="1"/>
  <c r="J489" i="2" s="1"/>
  <c r="J490" i="2" s="1"/>
  <c r="J491" i="2" s="1"/>
  <c r="J492" i="2" s="1"/>
  <c r="J493" i="2" s="1"/>
  <c r="J494" i="2" s="1"/>
  <c r="J495" i="2" s="1"/>
  <c r="J496" i="2" s="1"/>
  <c r="J497" i="2" s="1"/>
  <c r="J498" i="2" s="1"/>
  <c r="J499" i="2" s="1"/>
  <c r="J500" i="2" s="1"/>
  <c r="J501" i="2" s="1"/>
  <c r="J502" i="2" s="1"/>
  <c r="J503" i="2" s="1"/>
  <c r="J504" i="2" s="1"/>
  <c r="J505" i="2" s="1"/>
  <c r="J506" i="2" s="1"/>
  <c r="J507" i="2" s="1"/>
  <c r="J508" i="2" s="1"/>
  <c r="J509" i="2" s="1"/>
  <c r="J510" i="2" s="1"/>
  <c r="J511" i="2" s="1"/>
  <c r="J512" i="2" s="1"/>
  <c r="J513" i="2" s="1"/>
  <c r="J514" i="2" s="1"/>
  <c r="J515" i="2" s="1"/>
  <c r="J516" i="2" s="1"/>
  <c r="J517" i="2" s="1"/>
  <c r="J518" i="2" s="1"/>
  <c r="J519" i="2" s="1"/>
  <c r="J520" i="2" s="1"/>
  <c r="J521" i="2" s="1"/>
  <c r="J522" i="2" s="1"/>
  <c r="J523" i="2" s="1"/>
  <c r="J524" i="2" s="1"/>
  <c r="J525" i="2" s="1"/>
  <c r="J526" i="2" s="1"/>
  <c r="J527" i="2" s="1"/>
  <c r="J528" i="2" s="1"/>
  <c r="J529" i="2" s="1"/>
  <c r="J530" i="2" s="1"/>
  <c r="J531" i="2" s="1"/>
  <c r="J532" i="2" s="1"/>
  <c r="J533" i="2" s="1"/>
  <c r="J534" i="2" s="1"/>
  <c r="J535" i="2" s="1"/>
  <c r="J536" i="2" s="1"/>
  <c r="J537" i="2" s="1"/>
  <c r="J538" i="2" s="1"/>
  <c r="J539" i="2" s="1"/>
  <c r="J540" i="2" s="1"/>
  <c r="J541" i="2" s="1"/>
  <c r="J542" i="2" s="1"/>
  <c r="J543" i="2" s="1"/>
  <c r="J544" i="2" s="1"/>
  <c r="J545" i="2" s="1"/>
  <c r="J546" i="2" s="1"/>
  <c r="J547" i="2" s="1"/>
  <c r="J548" i="2" s="1"/>
  <c r="J549" i="2" s="1"/>
  <c r="J550" i="2" s="1"/>
  <c r="J551" i="2" s="1"/>
  <c r="J552" i="2" s="1"/>
  <c r="J553" i="2" s="1"/>
  <c r="J554" i="2" s="1"/>
  <c r="J555" i="2" s="1"/>
  <c r="J556" i="2" s="1"/>
  <c r="J557" i="2" s="1"/>
  <c r="J558" i="2" s="1"/>
  <c r="J559" i="2" s="1"/>
  <c r="J560" i="2" s="1"/>
  <c r="J561" i="2" s="1"/>
  <c r="J562" i="2" s="1"/>
  <c r="J563" i="2" s="1"/>
  <c r="J564" i="2" s="1"/>
  <c r="J565" i="2" s="1"/>
  <c r="J566" i="2" s="1"/>
  <c r="J567" i="2" s="1"/>
  <c r="J568" i="2" s="1"/>
  <c r="J569" i="2" s="1"/>
  <c r="J570" i="2" s="1"/>
  <c r="J571" i="2" s="1"/>
  <c r="J572" i="2" s="1"/>
  <c r="J573" i="2" s="1"/>
  <c r="J574" i="2" s="1"/>
  <c r="J575" i="2" s="1"/>
  <c r="J576" i="2" s="1"/>
  <c r="J577" i="2" s="1"/>
  <c r="J578" i="2" s="1"/>
  <c r="J579" i="2" s="1"/>
  <c r="J580" i="2" s="1"/>
  <c r="J581" i="2" s="1"/>
  <c r="J582" i="2" s="1"/>
  <c r="J583" i="2" s="1"/>
  <c r="J584" i="2" s="1"/>
  <c r="J585" i="2" s="1"/>
  <c r="J586" i="2" s="1"/>
  <c r="J587" i="2" s="1"/>
  <c r="J588" i="2" s="1"/>
  <c r="J589" i="2" s="1"/>
  <c r="J590" i="2" s="1"/>
  <c r="J591" i="2" s="1"/>
  <c r="J592" i="2" s="1"/>
  <c r="J593" i="2" s="1"/>
  <c r="J594" i="2" s="1"/>
  <c r="J595" i="2" s="1"/>
  <c r="J596" i="2" s="1"/>
  <c r="J597" i="2" s="1"/>
  <c r="J598" i="2" s="1"/>
  <c r="J599" i="2" s="1"/>
  <c r="J600" i="2" s="1"/>
  <c r="J601" i="2" s="1"/>
  <c r="J602" i="2" s="1"/>
  <c r="J603" i="2" s="1"/>
  <c r="J604" i="2" s="1"/>
  <c r="J605" i="2" s="1"/>
  <c r="J606" i="2" s="1"/>
  <c r="J607" i="2" s="1"/>
  <c r="J608" i="2" s="1"/>
  <c r="J609" i="2" s="1"/>
  <c r="J610" i="2" s="1"/>
  <c r="J611" i="2" s="1"/>
  <c r="J612" i="2" s="1"/>
  <c r="J613" i="2" s="1"/>
  <c r="J614" i="2" s="1"/>
  <c r="J615" i="2" s="1"/>
  <c r="J616" i="2" s="1"/>
  <c r="J617" i="2" s="1"/>
  <c r="J618" i="2" s="1"/>
  <c r="J619" i="2" s="1"/>
  <c r="J620" i="2" s="1"/>
  <c r="J621" i="2" s="1"/>
  <c r="J622" i="2" s="1"/>
  <c r="J623" i="2" s="1"/>
  <c r="J624" i="2" s="1"/>
  <c r="J625" i="2" s="1"/>
  <c r="J626" i="2" s="1"/>
  <c r="J627" i="2" s="1"/>
  <c r="J628" i="2" s="1"/>
  <c r="J629" i="2" s="1"/>
  <c r="J630" i="2" s="1"/>
  <c r="J631" i="2" s="1"/>
  <c r="J632" i="2" s="1"/>
  <c r="J633" i="2" s="1"/>
  <c r="J634" i="2" s="1"/>
  <c r="J635" i="2" s="1"/>
  <c r="J636" i="2" s="1"/>
  <c r="J637" i="2" s="1"/>
  <c r="J638" i="2" s="1"/>
  <c r="J639" i="2" s="1"/>
  <c r="J640" i="2" s="1"/>
  <c r="J641" i="2" s="1"/>
  <c r="J642" i="2" s="1"/>
  <c r="J643" i="2" s="1"/>
  <c r="J644" i="2" s="1"/>
  <c r="J645" i="2" s="1"/>
  <c r="J646" i="2" s="1"/>
  <c r="J647" i="2" s="1"/>
  <c r="J648" i="2" s="1"/>
  <c r="J649" i="2" s="1"/>
  <c r="J650" i="2" s="1"/>
  <c r="J651" i="2" s="1"/>
  <c r="J652" i="2" s="1"/>
  <c r="J653" i="2" s="1"/>
  <c r="J654" i="2" s="1"/>
  <c r="J655" i="2" s="1"/>
  <c r="J656" i="2" s="1"/>
  <c r="J657" i="2" s="1"/>
  <c r="J658" i="2" s="1"/>
  <c r="J659" i="2" s="1"/>
  <c r="J660" i="2" s="1"/>
  <c r="J661" i="2" s="1"/>
  <c r="J662" i="2" s="1"/>
  <c r="J663" i="2" s="1"/>
  <c r="J664" i="2" s="1"/>
  <c r="J665" i="2" s="1"/>
  <c r="J666" i="2" s="1"/>
  <c r="J667" i="2" s="1"/>
  <c r="J668" i="2" s="1"/>
  <c r="J669" i="2" s="1"/>
  <c r="J670" i="2" s="1"/>
  <c r="J671" i="2" s="1"/>
  <c r="J672" i="2" s="1"/>
  <c r="J673" i="2" s="1"/>
  <c r="J674" i="2" s="1"/>
  <c r="J675" i="2" s="1"/>
  <c r="J676" i="2" s="1"/>
  <c r="J677" i="2" s="1"/>
  <c r="J678" i="2" s="1"/>
  <c r="J679" i="2" s="1"/>
  <c r="J680" i="2" s="1"/>
  <c r="J681" i="2" s="1"/>
  <c r="J682" i="2" s="1"/>
  <c r="J683" i="2" s="1"/>
  <c r="J684" i="2" s="1"/>
  <c r="J685" i="2" s="1"/>
  <c r="J686" i="2" s="1"/>
  <c r="J687" i="2" s="1"/>
  <c r="J688" i="2" s="1"/>
  <c r="J689" i="2" s="1"/>
  <c r="J690" i="2" s="1"/>
  <c r="J691" i="2" s="1"/>
  <c r="J692" i="2" s="1"/>
  <c r="J693" i="2" s="1"/>
  <c r="J694" i="2" s="1"/>
  <c r="J695" i="2" s="1"/>
  <c r="J696" i="2" s="1"/>
  <c r="J697" i="2" s="1"/>
  <c r="J698" i="2" s="1"/>
  <c r="J699" i="2" s="1"/>
  <c r="J700" i="2" s="1"/>
  <c r="J701" i="2" s="1"/>
  <c r="J702" i="2" s="1"/>
  <c r="J703" i="2" s="1"/>
  <c r="J704" i="2" s="1"/>
  <c r="J705" i="2" s="1"/>
  <c r="J706" i="2" s="1"/>
  <c r="J707" i="2" s="1"/>
  <c r="J708" i="2" s="1"/>
  <c r="J709" i="2" s="1"/>
  <c r="J710" i="2" s="1"/>
  <c r="J711" i="2" s="1"/>
  <c r="J712" i="2" s="1"/>
  <c r="J713" i="2" s="1"/>
  <c r="L36" i="2" l="1"/>
  <c r="P36" i="2" l="1"/>
  <c r="Q36" i="2"/>
  <c r="R36" i="2"/>
  <c r="N36" i="2" l="1"/>
  <c r="M36" i="2"/>
  <c r="O37" i="2" s="1"/>
  <c r="R37" i="2" s="1"/>
  <c r="Q37" i="2" l="1"/>
  <c r="P37" i="2"/>
  <c r="M37" i="2" l="1"/>
  <c r="N37" i="2"/>
  <c r="O38" i="2" l="1"/>
  <c r="Q38" i="2" l="1"/>
  <c r="R38" i="2"/>
  <c r="P38" i="2"/>
  <c r="N38" i="2" l="1"/>
  <c r="M38" i="2"/>
  <c r="O39" i="2" l="1"/>
  <c r="R39" i="2" s="1"/>
  <c r="P39" i="2" l="1"/>
  <c r="Q39" i="2"/>
  <c r="M39" i="2" l="1"/>
  <c r="N39" i="2"/>
  <c r="O40" i="2" l="1"/>
  <c r="Q40" i="2" s="1"/>
  <c r="R40" i="2" l="1"/>
  <c r="P40" i="2"/>
  <c r="N40" i="2" s="1"/>
  <c r="M40" i="2" l="1"/>
  <c r="O41" i="2" s="1"/>
  <c r="Q41" i="2" s="1"/>
  <c r="R41" i="2" l="1"/>
  <c r="P41" i="2"/>
  <c r="M41" i="2" s="1"/>
  <c r="N41" i="2" l="1"/>
  <c r="O42" i="2" s="1"/>
  <c r="R42" i="2" s="1"/>
  <c r="Q42" i="2" l="1"/>
  <c r="P42" i="2"/>
  <c r="M42" i="2" l="1"/>
  <c r="N42" i="2"/>
  <c r="O43" i="2" l="1"/>
  <c r="Q43" i="2" s="1"/>
  <c r="R43" i="2" l="1"/>
  <c r="P43" i="2"/>
  <c r="N43" i="2" s="1"/>
  <c r="M43" i="2" l="1"/>
  <c r="O44" i="2" s="1"/>
  <c r="Q44" i="2" l="1"/>
  <c r="P44" i="2"/>
  <c r="N44" i="2" s="1"/>
  <c r="R44" i="2"/>
  <c r="M44" i="2"/>
  <c r="O45" i="2" s="1"/>
  <c r="Q45" i="2" s="1"/>
  <c r="R45" i="2" l="1"/>
  <c r="P45" i="2"/>
  <c r="N45" i="2" s="1"/>
  <c r="M45" i="2" l="1"/>
  <c r="O46" i="2" s="1"/>
  <c r="Q46" i="2" l="1"/>
  <c r="R46" i="2"/>
  <c r="P46" i="2"/>
  <c r="N46" i="2" s="1"/>
  <c r="M46" i="2" l="1"/>
  <c r="O47" i="2" s="1"/>
  <c r="Q47" i="2" l="1"/>
  <c r="P47" i="2"/>
  <c r="N47" i="2" s="1"/>
  <c r="R47" i="2"/>
  <c r="M47" i="2" l="1"/>
  <c r="O48" i="2" s="1"/>
  <c r="R48" i="2" l="1"/>
  <c r="Q48" i="2"/>
  <c r="P48" i="2"/>
  <c r="N48" i="2" s="1"/>
  <c r="M48" i="2" l="1"/>
  <c r="O49" i="2" s="1"/>
  <c r="Q49" i="2" l="1"/>
  <c r="P49" i="2"/>
  <c r="R49" i="2"/>
  <c r="M49" i="2" l="1"/>
  <c r="N49" i="2"/>
  <c r="O50" i="2" l="1"/>
  <c r="Q50" i="2" l="1"/>
  <c r="R50" i="2"/>
  <c r="P50" i="2"/>
  <c r="M50" i="2" s="1"/>
  <c r="N50" i="2" l="1"/>
  <c r="O51" i="2" s="1"/>
  <c r="P51" i="2"/>
  <c r="R51" i="2"/>
  <c r="Q51" i="2"/>
  <c r="N51" i="2" s="1"/>
  <c r="M51" i="2"/>
  <c r="O52" i="2" s="1"/>
  <c r="Q52" i="2" s="1"/>
  <c r="P52" i="2" l="1"/>
  <c r="M52" i="2" s="1"/>
  <c r="R52" i="2"/>
  <c r="N52" i="2"/>
  <c r="O53" i="2" s="1"/>
  <c r="Q53" i="2" s="1"/>
  <c r="P53" i="2" l="1"/>
  <c r="R53" i="2"/>
  <c r="M53" i="2"/>
  <c r="N53" i="2"/>
  <c r="O54" i="2" s="1"/>
  <c r="Q54" i="2" l="1"/>
  <c r="R54" i="2"/>
  <c r="P54" i="2"/>
  <c r="M54" i="2" s="1"/>
  <c r="N54" i="2" l="1"/>
  <c r="O55" i="2" s="1"/>
  <c r="Q55" i="2" l="1"/>
  <c r="P55" i="2"/>
  <c r="M55" i="2" s="1"/>
  <c r="R55" i="2"/>
  <c r="N55" i="2"/>
  <c r="O56" i="2" l="1"/>
  <c r="P56" i="2" s="1"/>
  <c r="Q56" i="2" l="1"/>
  <c r="R56" i="2"/>
  <c r="M56" i="2"/>
  <c r="N56" i="2"/>
  <c r="O57" i="2" s="1"/>
  <c r="R57" i="2" l="1"/>
  <c r="P57" i="2"/>
  <c r="Q57" i="2"/>
  <c r="M57" i="2" l="1"/>
  <c r="N57" i="2"/>
  <c r="O58" i="2" s="1"/>
  <c r="P58" i="2" l="1"/>
  <c r="R58" i="2"/>
  <c r="Q58" i="2"/>
  <c r="M58" i="2" l="1"/>
  <c r="N58" i="2"/>
  <c r="O59" i="2" s="1"/>
  <c r="Q59" i="2" l="1"/>
  <c r="P59" i="2"/>
  <c r="R59" i="2"/>
  <c r="N59" i="2"/>
  <c r="M59" i="2"/>
  <c r="O60" i="2" l="1"/>
  <c r="Q60" i="2" l="1"/>
  <c r="P60" i="2"/>
  <c r="R60" i="2"/>
  <c r="N60" i="2" l="1"/>
  <c r="M60" i="2"/>
  <c r="O61" i="2" s="1"/>
  <c r="P61" i="2" l="1"/>
  <c r="R61" i="2"/>
  <c r="Q61" i="2"/>
  <c r="N61" i="2" s="1"/>
  <c r="M61" i="2" l="1"/>
  <c r="O62" i="2" s="1"/>
  <c r="Q62" i="2" l="1"/>
  <c r="R62" i="2"/>
  <c r="P62" i="2"/>
  <c r="M62" i="2" l="1"/>
  <c r="N62" i="2"/>
  <c r="O63" i="2" l="1"/>
  <c r="Q63" i="2" s="1"/>
  <c r="R63" i="2"/>
  <c r="P63" i="2"/>
  <c r="M63" i="2" l="1"/>
  <c r="N63" i="2"/>
  <c r="O64" i="2" s="1"/>
  <c r="Q64" i="2" l="1"/>
  <c r="P64" i="2"/>
  <c r="R64" i="2"/>
  <c r="N64" i="2" l="1"/>
  <c r="M64" i="2"/>
  <c r="O65" i="2" l="1"/>
  <c r="Q65" i="2" s="1"/>
  <c r="R65" i="2" l="1"/>
  <c r="P65" i="2"/>
  <c r="N65" i="2" s="1"/>
  <c r="M65" i="2" l="1"/>
  <c r="O66" i="2" s="1"/>
  <c r="Q66" i="2"/>
  <c r="P66" i="2"/>
  <c r="R66" i="2"/>
  <c r="M66" i="2" l="1"/>
  <c r="N66" i="2"/>
  <c r="O67" i="2" s="1"/>
  <c r="R67" i="2" l="1"/>
  <c r="P67" i="2"/>
  <c r="Q67" i="2"/>
  <c r="M67" i="2" l="1"/>
  <c r="N67" i="2"/>
  <c r="O68" i="2" s="1"/>
  <c r="P68" i="2" l="1"/>
  <c r="Q68" i="2"/>
  <c r="M68" i="2" s="1"/>
  <c r="R68" i="2"/>
  <c r="N68" i="2" l="1"/>
  <c r="O69" i="2" s="1"/>
  <c r="Q69" i="2" s="1"/>
  <c r="R69" i="2" l="1"/>
  <c r="P69" i="2"/>
  <c r="M69" i="2" s="1"/>
  <c r="N69" i="2" l="1"/>
  <c r="O70" i="2"/>
  <c r="Q70" i="2" s="1"/>
  <c r="P70" i="2" l="1"/>
  <c r="M70" i="2" s="1"/>
  <c r="R70" i="2"/>
  <c r="N70" i="2"/>
  <c r="O71" i="2" s="1"/>
  <c r="Q71" i="2" s="1"/>
  <c r="P71" i="2" l="1"/>
  <c r="N71" i="2" s="1"/>
  <c r="R71" i="2"/>
  <c r="M71" i="2"/>
  <c r="O72" i="2" s="1"/>
  <c r="P72" i="2" l="1"/>
  <c r="R72" i="2"/>
  <c r="Q72" i="2"/>
  <c r="M72" i="2" l="1"/>
  <c r="N72" i="2"/>
  <c r="O73" i="2" s="1"/>
  <c r="Q73" i="2" l="1"/>
  <c r="P73" i="2"/>
  <c r="M73" i="2" s="1"/>
  <c r="R73" i="2"/>
  <c r="N73" i="2" l="1"/>
  <c r="O74" i="2" s="1"/>
  <c r="R74" i="2" l="1"/>
  <c r="P74" i="2"/>
  <c r="Q74" i="2"/>
  <c r="N74" i="2" l="1"/>
  <c r="M74" i="2"/>
  <c r="O75" i="2" l="1"/>
  <c r="Q75" i="2"/>
  <c r="P75" i="2"/>
  <c r="R75" i="2"/>
  <c r="N75" i="2" l="1"/>
  <c r="M75" i="2"/>
  <c r="O76" i="2" s="1"/>
  <c r="Q76" i="2" l="1"/>
  <c r="P76" i="2"/>
  <c r="N76" i="2" s="1"/>
  <c r="R76" i="2"/>
  <c r="M76" i="2" l="1"/>
  <c r="O77" i="2" s="1"/>
  <c r="P77" i="2" l="1"/>
  <c r="Q77" i="2"/>
  <c r="R77" i="2"/>
  <c r="M77" i="2" l="1"/>
  <c r="N77" i="2"/>
  <c r="O78" i="2" l="1"/>
  <c r="Q78" i="2" s="1"/>
  <c r="R78" i="2" l="1"/>
  <c r="P78" i="2"/>
  <c r="N78" i="2" s="1"/>
  <c r="M78" i="2"/>
  <c r="O79" i="2" s="1"/>
  <c r="R79" i="2" l="1"/>
  <c r="Q79" i="2"/>
  <c r="P79" i="2"/>
  <c r="M79" i="2" l="1"/>
  <c r="N79" i="2"/>
  <c r="O80" i="2" s="1"/>
  <c r="Q80" i="2" l="1"/>
  <c r="P80" i="2"/>
  <c r="R80" i="2"/>
  <c r="N80" i="2"/>
  <c r="M80" i="2"/>
  <c r="O81" i="2" s="1"/>
  <c r="Q81" i="2" s="1"/>
  <c r="R81" i="2" l="1"/>
  <c r="P81" i="2"/>
  <c r="N81" i="2" s="1"/>
  <c r="M81" i="2" l="1"/>
  <c r="O82" i="2"/>
  <c r="Q82" i="2" s="1"/>
  <c r="P82" i="2" l="1"/>
  <c r="R82" i="2"/>
  <c r="M82" i="2"/>
  <c r="N82" i="2"/>
  <c r="O83" i="2" l="1"/>
  <c r="Q83" i="2" s="1"/>
  <c r="R83" i="2" l="1"/>
  <c r="P83" i="2"/>
  <c r="N83" i="2" s="1"/>
  <c r="M83" i="2"/>
  <c r="O84" i="2" l="1"/>
  <c r="Q84" i="2"/>
  <c r="R84" i="2"/>
  <c r="P84" i="2"/>
  <c r="M84" i="2" l="1"/>
  <c r="N84" i="2"/>
  <c r="O85" i="2" s="1"/>
  <c r="P85" i="2" l="1"/>
  <c r="R85" i="2"/>
  <c r="Q85" i="2"/>
  <c r="M85" i="2" l="1"/>
  <c r="N85" i="2"/>
  <c r="O86" i="2" s="1"/>
  <c r="Q86" i="2" l="1"/>
  <c r="P86" i="2"/>
  <c r="N86" i="2"/>
  <c r="M86" i="2"/>
  <c r="O87" i="2" s="1"/>
  <c r="Q87" i="2" s="1"/>
  <c r="R86" i="2"/>
  <c r="R87" i="2" l="1"/>
  <c r="P87" i="2"/>
  <c r="M87" i="2" s="1"/>
  <c r="N87" i="2" l="1"/>
  <c r="O88" i="2" s="1"/>
  <c r="Q88" i="2" l="1"/>
  <c r="R88" i="2"/>
  <c r="P88" i="2"/>
  <c r="N88" i="2" l="1"/>
  <c r="M88" i="2"/>
  <c r="O89" i="2" s="1"/>
  <c r="P89" i="2" l="1"/>
  <c r="R89" i="2"/>
  <c r="Q89" i="2"/>
  <c r="N89" i="2" s="1"/>
  <c r="M89" i="2" l="1"/>
  <c r="O90" i="2" s="1"/>
  <c r="Q90" i="2" l="1"/>
  <c r="R90" i="2"/>
  <c r="P90" i="2"/>
  <c r="M90" i="2" l="1"/>
  <c r="N90" i="2"/>
  <c r="O91" i="2" s="1"/>
  <c r="Q91" i="2" l="1"/>
  <c r="R91" i="2"/>
  <c r="P91" i="2"/>
  <c r="N91" i="2" s="1"/>
  <c r="M91" i="2" l="1"/>
  <c r="O92" i="2" s="1"/>
  <c r="Q92" i="2" s="1"/>
  <c r="R92" i="2" l="1"/>
  <c r="P92" i="2"/>
  <c r="M92" i="2" l="1"/>
  <c r="N92" i="2"/>
  <c r="O93" i="2" s="1"/>
  <c r="Q93" i="2" l="1"/>
  <c r="R93" i="2"/>
  <c r="P93" i="2"/>
  <c r="N93" i="2" s="1"/>
  <c r="M93" i="2" l="1"/>
  <c r="O94" i="2" s="1"/>
  <c r="Q94" i="2" l="1"/>
  <c r="R94" i="2"/>
  <c r="P94" i="2"/>
  <c r="M94" i="2" s="1"/>
  <c r="N94" i="2" l="1"/>
  <c r="O95" i="2" s="1"/>
  <c r="Q95" i="2" l="1"/>
  <c r="R95" i="2"/>
  <c r="P95" i="2"/>
  <c r="N95" i="2" s="1"/>
  <c r="M95" i="2" l="1"/>
  <c r="O96" i="2" s="1"/>
  <c r="Q96" i="2" l="1"/>
  <c r="P96" i="2"/>
  <c r="M96" i="2" s="1"/>
  <c r="R96" i="2"/>
  <c r="N96" i="2" l="1"/>
  <c r="O97" i="2" s="1"/>
  <c r="Q97" i="2" l="1"/>
  <c r="R97" i="2"/>
  <c r="P97" i="2"/>
  <c r="N97" i="2" s="1"/>
  <c r="M97" i="2" l="1"/>
  <c r="O98" i="2" s="1"/>
  <c r="Q98" i="2" l="1"/>
  <c r="R98" i="2"/>
  <c r="P98" i="2"/>
  <c r="M98" i="2" s="1"/>
  <c r="N98" i="2" l="1"/>
  <c r="O99" i="2" s="1"/>
  <c r="Q99" i="2" l="1"/>
  <c r="R99" i="2"/>
  <c r="P99" i="2"/>
  <c r="M99" i="2" s="1"/>
  <c r="N99" i="2" l="1"/>
  <c r="O100" i="2" s="1"/>
  <c r="P100" i="2" l="1"/>
  <c r="R100" i="2"/>
  <c r="Q100" i="2"/>
  <c r="N100" i="2" l="1"/>
  <c r="M100" i="2"/>
  <c r="O101" i="2" s="1"/>
  <c r="R101" i="2" l="1"/>
  <c r="Q101" i="2"/>
  <c r="P101" i="2"/>
  <c r="N101" i="2" s="1"/>
  <c r="M101" i="2" l="1"/>
  <c r="O102" i="2" s="1"/>
  <c r="Q102" i="2" l="1"/>
  <c r="R102" i="2"/>
  <c r="P102" i="2"/>
  <c r="N102" i="2" s="1"/>
  <c r="M102" i="2" l="1"/>
  <c r="O103" i="2" s="1"/>
  <c r="P103" i="2" l="1"/>
  <c r="R103" i="2"/>
  <c r="Q103" i="2"/>
  <c r="N103" i="2" l="1"/>
  <c r="M103" i="2"/>
  <c r="O104" i="2" s="1"/>
  <c r="P104" i="2" l="1"/>
  <c r="R104" i="2"/>
  <c r="Q104" i="2"/>
  <c r="M104" i="2" l="1"/>
  <c r="N104" i="2"/>
  <c r="O105" i="2" s="1"/>
  <c r="Q105" i="2" l="1"/>
  <c r="R105" i="2"/>
  <c r="P105" i="2"/>
  <c r="M105" i="2" s="1"/>
  <c r="N105" i="2" l="1"/>
  <c r="O106" i="2" s="1"/>
  <c r="Q106" i="2" l="1"/>
  <c r="R106" i="2"/>
  <c r="P106" i="2"/>
  <c r="M106" i="2" l="1"/>
  <c r="N106" i="2"/>
  <c r="O107" i="2" s="1"/>
  <c r="Q107" i="2" l="1"/>
  <c r="R107" i="2"/>
  <c r="P107" i="2"/>
  <c r="M107" i="2" s="1"/>
  <c r="N107" i="2" l="1"/>
  <c r="O108" i="2" s="1"/>
  <c r="Q108" i="2" l="1"/>
  <c r="P108" i="2"/>
  <c r="M108" i="2" s="1"/>
  <c r="R108" i="2"/>
  <c r="N108" i="2" l="1"/>
  <c r="O109" i="2" s="1"/>
  <c r="P109" i="2" l="1"/>
  <c r="Q109" i="2"/>
  <c r="M109" i="2" s="1"/>
  <c r="N109" i="2"/>
  <c r="R109" i="2"/>
  <c r="O110" i="2"/>
  <c r="Q110" i="2" s="1"/>
  <c r="R110" i="2" l="1"/>
  <c r="P110" i="2"/>
  <c r="M110" i="2" s="1"/>
  <c r="N110" i="2" l="1"/>
  <c r="O111" i="2" s="1"/>
  <c r="Q111" i="2" l="1"/>
  <c r="R111" i="2"/>
  <c r="P111" i="2"/>
  <c r="M111" i="2" s="1"/>
  <c r="N111" i="2" l="1"/>
  <c r="O112" i="2" s="1"/>
  <c r="Q112" i="2" l="1"/>
  <c r="R112" i="2"/>
  <c r="P112" i="2"/>
  <c r="M112" i="2" s="1"/>
  <c r="N112" i="2" l="1"/>
  <c r="O113" i="2" s="1"/>
  <c r="Q113" i="2" l="1"/>
  <c r="R113" i="2"/>
  <c r="P113" i="2"/>
  <c r="N113" i="2" s="1"/>
  <c r="M113" i="2" l="1"/>
  <c r="O114" i="2" s="1"/>
  <c r="Q114" i="2" l="1"/>
  <c r="P114" i="2"/>
  <c r="R114" i="2"/>
  <c r="M114" i="2" l="1"/>
  <c r="N114" i="2"/>
  <c r="O115" i="2" s="1"/>
  <c r="Q115" i="2" l="1"/>
  <c r="R115" i="2"/>
  <c r="P115" i="2"/>
  <c r="N115" i="2" s="1"/>
  <c r="M115" i="2" l="1"/>
  <c r="O116" i="2" s="1"/>
  <c r="Q116" i="2" l="1"/>
  <c r="R116" i="2"/>
  <c r="P116" i="2"/>
  <c r="M116" i="2" s="1"/>
  <c r="N116" i="2" l="1"/>
  <c r="O117" i="2" s="1"/>
  <c r="Q117" i="2" l="1"/>
  <c r="R117" i="2"/>
  <c r="P117" i="2"/>
  <c r="M117" i="2" s="1"/>
  <c r="N117" i="2" l="1"/>
  <c r="O118" i="2" s="1"/>
  <c r="Q118" i="2" l="1"/>
  <c r="P118" i="2"/>
  <c r="M118" i="2" s="1"/>
  <c r="R118" i="2"/>
  <c r="N118" i="2" l="1"/>
  <c r="O119" i="2" s="1"/>
  <c r="Q119" i="2" l="1"/>
  <c r="P119" i="2"/>
  <c r="M119" i="2" s="1"/>
  <c r="R119" i="2"/>
  <c r="N119" i="2" l="1"/>
  <c r="O120" i="2" s="1"/>
  <c r="Q120" i="2" l="1"/>
  <c r="R120" i="2"/>
  <c r="P120" i="2"/>
  <c r="N120" i="2" s="1"/>
  <c r="M120" i="2" l="1"/>
  <c r="O121" i="2" s="1"/>
  <c r="Q121" i="2" l="1"/>
  <c r="P121" i="2"/>
  <c r="M121" i="2" s="1"/>
  <c r="R121" i="2"/>
  <c r="N121" i="2" l="1"/>
  <c r="O122" i="2" s="1"/>
  <c r="Q122" i="2" l="1"/>
  <c r="R122" i="2"/>
  <c r="P122" i="2"/>
  <c r="M122" i="2" s="1"/>
  <c r="N122" i="2" l="1"/>
  <c r="O123" i="2" s="1"/>
  <c r="Q123" i="2" l="1"/>
  <c r="P123" i="2"/>
  <c r="M123" i="2" s="1"/>
  <c r="R123" i="2"/>
  <c r="N123" i="2" l="1"/>
  <c r="O124" i="2" s="1"/>
  <c r="Q124" i="2" l="1"/>
  <c r="P124" i="2"/>
  <c r="M124" i="2" s="1"/>
  <c r="R124" i="2"/>
  <c r="N124" i="2" l="1"/>
  <c r="O125" i="2" s="1"/>
  <c r="Q125" i="2" l="1"/>
  <c r="P125" i="2"/>
  <c r="N125" i="2" s="1"/>
  <c r="R125" i="2"/>
  <c r="M125" i="2" l="1"/>
  <c r="O126" i="2" s="1"/>
  <c r="Q126" i="2" l="1"/>
  <c r="R126" i="2"/>
  <c r="P126" i="2"/>
  <c r="M126" i="2" s="1"/>
  <c r="N126" i="2" l="1"/>
  <c r="O127" i="2" s="1"/>
  <c r="Q127" i="2" l="1"/>
  <c r="R127" i="2"/>
  <c r="P127" i="2"/>
  <c r="M127" i="2" s="1"/>
  <c r="N127" i="2" l="1"/>
  <c r="O128" i="2" s="1"/>
  <c r="Q128" i="2" l="1"/>
  <c r="P128" i="2"/>
  <c r="M128" i="2" s="1"/>
  <c r="R128" i="2"/>
  <c r="N128" i="2" l="1"/>
  <c r="O129" i="2" s="1"/>
  <c r="Q129" i="2" l="1"/>
  <c r="R129" i="2"/>
  <c r="P129" i="2"/>
  <c r="N129" i="2" s="1"/>
  <c r="M129" i="2" l="1"/>
  <c r="O130" i="2" s="1"/>
  <c r="Q130" i="2" l="1"/>
  <c r="P130" i="2"/>
  <c r="N130" i="2" s="1"/>
  <c r="R130" i="2"/>
  <c r="M130" i="2" l="1"/>
  <c r="O131" i="2" s="1"/>
  <c r="Q131" i="2" l="1"/>
  <c r="P131" i="2"/>
  <c r="M131" i="2" s="1"/>
  <c r="R131" i="2"/>
  <c r="N131" i="2" l="1"/>
  <c r="O132" i="2" s="1"/>
  <c r="Q132" i="2" l="1"/>
  <c r="P132" i="2"/>
  <c r="R132" i="2"/>
  <c r="N132" i="2" l="1"/>
  <c r="M132" i="2"/>
  <c r="O133" i="2" s="1"/>
  <c r="Q133" i="2" l="1"/>
  <c r="P133" i="2"/>
  <c r="R133" i="2"/>
  <c r="M133" i="2" l="1"/>
  <c r="N133" i="2"/>
  <c r="O134" i="2" s="1"/>
  <c r="Q134" i="2" l="1"/>
  <c r="P134" i="2"/>
  <c r="M134" i="2" s="1"/>
  <c r="R134" i="2"/>
  <c r="N134" i="2" l="1"/>
  <c r="O135" i="2" s="1"/>
  <c r="Q135" i="2" s="1"/>
  <c r="P135" i="2" l="1"/>
  <c r="R135" i="2"/>
  <c r="M135" i="2" l="1"/>
  <c r="N135" i="2"/>
  <c r="O136" i="2" l="1"/>
  <c r="R136" i="2"/>
  <c r="P136" i="2"/>
  <c r="Q136" i="2"/>
  <c r="M136" i="2" l="1"/>
  <c r="N136" i="2"/>
  <c r="O137" i="2"/>
  <c r="P137" i="2" l="1"/>
  <c r="R137" i="2"/>
  <c r="Q137" i="2"/>
  <c r="M137" i="2" l="1"/>
  <c r="N137" i="2"/>
  <c r="O138" i="2" s="1"/>
  <c r="Q138" i="2" l="1"/>
  <c r="P138" i="2"/>
  <c r="R138" i="2"/>
  <c r="N138" i="2" l="1"/>
  <c r="M138" i="2"/>
  <c r="O139" i="2" l="1"/>
  <c r="Q139" i="2" s="1"/>
  <c r="R139" i="2" l="1"/>
  <c r="P139" i="2"/>
  <c r="N139" i="2" s="1"/>
  <c r="M139" i="2" l="1"/>
  <c r="O140" i="2"/>
  <c r="Q140" i="2" s="1"/>
  <c r="R140" i="2" l="1"/>
  <c r="P140" i="2"/>
  <c r="N140" i="2"/>
  <c r="M140" i="2"/>
  <c r="O141" i="2" l="1"/>
  <c r="Q141" i="2"/>
  <c r="R141" i="2"/>
  <c r="P141" i="2"/>
  <c r="M141" i="2" l="1"/>
  <c r="N141" i="2"/>
  <c r="O142" i="2" l="1"/>
  <c r="Q142" i="2" s="1"/>
  <c r="R142" i="2"/>
  <c r="P142" i="2"/>
  <c r="N142" i="2" l="1"/>
  <c r="M142" i="2"/>
  <c r="O143" i="2" l="1"/>
  <c r="Q143" i="2"/>
  <c r="P143" i="2"/>
  <c r="R143" i="2"/>
  <c r="M143" i="2" l="1"/>
  <c r="N143" i="2"/>
  <c r="O144" i="2" s="1"/>
  <c r="Q144" i="2" l="1"/>
  <c r="P144" i="2"/>
  <c r="R144" i="2"/>
  <c r="N144" i="2" l="1"/>
  <c r="M144" i="2"/>
  <c r="O145" i="2" s="1"/>
  <c r="P145" i="2" l="1"/>
  <c r="R145" i="2"/>
  <c r="Q145" i="2"/>
  <c r="N145" i="2" l="1"/>
  <c r="M145" i="2"/>
  <c r="O146" i="2" s="1"/>
  <c r="R146" i="2" l="1"/>
  <c r="Q146" i="2"/>
  <c r="P146" i="2"/>
  <c r="N146" i="2" l="1"/>
  <c r="M146" i="2"/>
  <c r="O147" i="2" s="1"/>
  <c r="P147" i="2" l="1"/>
  <c r="R147" i="2"/>
  <c r="Q147" i="2"/>
  <c r="M147" i="2" l="1"/>
  <c r="N147" i="2"/>
  <c r="O148" i="2" s="1"/>
  <c r="P148" i="2" l="1"/>
  <c r="R148" i="2"/>
  <c r="Q148" i="2"/>
  <c r="M148" i="2" l="1"/>
  <c r="N148" i="2"/>
  <c r="O149" i="2" s="1"/>
  <c r="Q149" i="2" l="1"/>
  <c r="P149" i="2"/>
  <c r="R149" i="2"/>
  <c r="N149" i="2" l="1"/>
  <c r="M149" i="2"/>
  <c r="O150" i="2" s="1"/>
  <c r="R150" i="2" l="1"/>
  <c r="P150" i="2"/>
  <c r="Q150" i="2"/>
  <c r="N150" i="2" l="1"/>
  <c r="M150" i="2"/>
  <c r="O151" i="2" s="1"/>
  <c r="P151" i="2" l="1"/>
  <c r="R151" i="2"/>
  <c r="Q151" i="2"/>
  <c r="M151" i="2" l="1"/>
  <c r="N151" i="2"/>
  <c r="O152" i="2" l="1"/>
  <c r="Q152" i="2"/>
  <c r="P152" i="2"/>
  <c r="R152" i="2"/>
  <c r="M152" i="2" l="1"/>
  <c r="N152" i="2"/>
  <c r="O153" i="2" l="1"/>
  <c r="Q153" i="2"/>
  <c r="R153" i="2"/>
  <c r="P153" i="2"/>
  <c r="N153" i="2" l="1"/>
  <c r="M153" i="2"/>
  <c r="O154" i="2" s="1"/>
  <c r="P154" i="2" l="1"/>
  <c r="R154" i="2"/>
  <c r="Q154" i="2"/>
  <c r="M154" i="2" l="1"/>
  <c r="N154" i="2"/>
  <c r="O155" i="2" s="1"/>
  <c r="Q155" i="2" l="1"/>
  <c r="R155" i="2"/>
  <c r="P155" i="2"/>
  <c r="M155" i="2" l="1"/>
  <c r="N155" i="2"/>
  <c r="O156" i="2" s="1"/>
  <c r="P156" i="2" l="1"/>
  <c r="R156" i="2"/>
  <c r="Q156" i="2"/>
  <c r="N156" i="2" l="1"/>
  <c r="M156" i="2"/>
  <c r="O157" i="2" s="1"/>
  <c r="Q157" i="2" l="1"/>
  <c r="P157" i="2"/>
  <c r="R157" i="2"/>
  <c r="N157" i="2" l="1"/>
  <c r="M157" i="2"/>
  <c r="O158" i="2" s="1"/>
  <c r="Q158" i="2" l="1"/>
  <c r="R158" i="2"/>
  <c r="P158" i="2"/>
  <c r="M158" i="2" s="1"/>
  <c r="N158" i="2"/>
  <c r="O159" i="2" s="1"/>
  <c r="Q159" i="2" s="1"/>
  <c r="R159" i="2" l="1"/>
  <c r="P159" i="2"/>
  <c r="N159" i="2" l="1"/>
  <c r="M159" i="2"/>
  <c r="O160" i="2" s="1"/>
  <c r="R160" i="2" l="1"/>
  <c r="Q160" i="2"/>
  <c r="P160" i="2"/>
  <c r="M160" i="2" l="1"/>
  <c r="N160" i="2"/>
  <c r="O161" i="2" s="1"/>
  <c r="Q161" i="2" s="1"/>
  <c r="P161" i="2" l="1"/>
  <c r="M161" i="2" s="1"/>
  <c r="R161" i="2"/>
  <c r="N161" i="2"/>
  <c r="O162" i="2" s="1"/>
  <c r="Q162" i="2" s="1"/>
  <c r="P162" i="2" l="1"/>
  <c r="M162" i="2" s="1"/>
  <c r="R162" i="2"/>
  <c r="N162" i="2" l="1"/>
  <c r="O163" i="2"/>
  <c r="Q163" i="2" s="1"/>
  <c r="R163" i="2" l="1"/>
  <c r="P163" i="2"/>
  <c r="N163" i="2" s="1"/>
  <c r="M163" i="2"/>
  <c r="O164" i="2" l="1"/>
  <c r="Q164" i="2" s="1"/>
  <c r="R164" i="2"/>
  <c r="P164" i="2"/>
  <c r="M164" i="2" l="1"/>
  <c r="N164" i="2"/>
  <c r="O165" i="2" s="1"/>
  <c r="Q165" i="2" l="1"/>
  <c r="R165" i="2"/>
  <c r="P165" i="2"/>
  <c r="M165" i="2" s="1"/>
  <c r="N165" i="2" l="1"/>
  <c r="O166" i="2" s="1"/>
  <c r="Q166" i="2" l="1"/>
  <c r="R166" i="2"/>
  <c r="P166" i="2"/>
  <c r="M166" i="2" s="1"/>
  <c r="N166" i="2" l="1"/>
  <c r="O167" i="2" s="1"/>
  <c r="Q167" i="2" l="1"/>
  <c r="R167" i="2"/>
  <c r="P167" i="2"/>
  <c r="M167" i="2" s="1"/>
  <c r="N167" i="2" l="1"/>
  <c r="O168" i="2" s="1"/>
  <c r="Q168" i="2" l="1"/>
  <c r="P168" i="2"/>
  <c r="R168" i="2"/>
  <c r="N168" i="2" l="1"/>
  <c r="M168" i="2"/>
  <c r="O169" i="2" s="1"/>
  <c r="Q169" i="2" l="1"/>
  <c r="P169" i="2"/>
  <c r="R169" i="2"/>
  <c r="M169" i="2" l="1"/>
  <c r="N169" i="2"/>
  <c r="O170" i="2" s="1"/>
  <c r="Q170" i="2" l="1"/>
  <c r="R170" i="2"/>
  <c r="P170" i="2"/>
  <c r="N170" i="2" s="1"/>
  <c r="M170" i="2" l="1"/>
  <c r="O171" i="2" s="1"/>
  <c r="R171" i="2" s="1"/>
  <c r="Q171" i="2" l="1"/>
  <c r="P171" i="2"/>
  <c r="N171" i="2" s="1"/>
  <c r="M171" i="2" l="1"/>
  <c r="O172" i="2" s="1"/>
  <c r="Q172" i="2" s="1"/>
  <c r="P172" i="2"/>
  <c r="R172" i="2"/>
  <c r="M172" i="2" l="1"/>
  <c r="N172" i="2"/>
  <c r="O173" i="2" s="1"/>
  <c r="Q173" i="2" l="1"/>
  <c r="P173" i="2"/>
  <c r="M173" i="2" s="1"/>
  <c r="R173" i="2"/>
  <c r="N173" i="2" l="1"/>
  <c r="O174" i="2" s="1"/>
  <c r="R174" i="2" l="1"/>
  <c r="P174" i="2"/>
  <c r="Q174" i="2"/>
  <c r="M174" i="2" l="1"/>
  <c r="N174" i="2"/>
  <c r="O175" i="2" s="1"/>
  <c r="R175" i="2" l="1"/>
  <c r="P175" i="2"/>
  <c r="Q175" i="2"/>
  <c r="N175" i="2" l="1"/>
  <c r="M175" i="2"/>
  <c r="O176" i="2" s="1"/>
  <c r="Q176" i="2" l="1"/>
  <c r="R176" i="2"/>
  <c r="P176" i="2"/>
  <c r="N176" i="2" l="1"/>
  <c r="M176" i="2"/>
  <c r="O177" i="2" s="1"/>
  <c r="R177" i="2" l="1"/>
  <c r="P177" i="2"/>
  <c r="Q177" i="2"/>
  <c r="N177" i="2" l="1"/>
  <c r="M177" i="2"/>
  <c r="O178" i="2" s="1"/>
  <c r="P178" i="2" l="1"/>
  <c r="Q178" i="2"/>
  <c r="R178" i="2"/>
  <c r="N178" i="2" l="1"/>
  <c r="M178" i="2"/>
  <c r="O179" i="2" l="1"/>
  <c r="Q179" i="2" s="1"/>
  <c r="P179" i="2"/>
  <c r="R179" i="2"/>
  <c r="M179" i="2" l="1"/>
  <c r="N179" i="2"/>
  <c r="O180" i="2" s="1"/>
  <c r="Q180" i="2" l="1"/>
  <c r="R180" i="2"/>
  <c r="P180" i="2"/>
  <c r="N180" i="2" l="1"/>
  <c r="M180" i="2"/>
  <c r="O181" i="2" l="1"/>
  <c r="P181" i="2"/>
  <c r="R181" i="2"/>
  <c r="Q181" i="2"/>
  <c r="M181" i="2" l="1"/>
  <c r="N181" i="2"/>
  <c r="O182" i="2" s="1"/>
  <c r="Q182" i="2" l="1"/>
  <c r="P182" i="2"/>
  <c r="R182" i="2"/>
  <c r="N182" i="2" l="1"/>
  <c r="M182" i="2"/>
  <c r="O183" i="2" l="1"/>
  <c r="Q183" i="2" s="1"/>
  <c r="R183" i="2" l="1"/>
  <c r="P183" i="2"/>
  <c r="N183" i="2" s="1"/>
  <c r="M183" i="2"/>
  <c r="O184" i="2" l="1"/>
  <c r="Q184" i="2" s="1"/>
  <c r="R184" i="2" l="1"/>
  <c r="P184" i="2"/>
  <c r="N184" i="2"/>
  <c r="M184" i="2"/>
  <c r="O185" i="2" l="1"/>
  <c r="R185" i="2" s="1"/>
  <c r="Q185" i="2" l="1"/>
  <c r="P185" i="2"/>
  <c r="N185" i="2"/>
  <c r="M185" i="2"/>
  <c r="O186" i="2" s="1"/>
  <c r="Q186" i="2" l="1"/>
  <c r="P186" i="2"/>
  <c r="R186" i="2"/>
  <c r="N186" i="2" l="1"/>
  <c r="M186" i="2"/>
  <c r="O187" i="2" l="1"/>
  <c r="Q187" i="2" s="1"/>
  <c r="R187" i="2" l="1"/>
  <c r="P187" i="2"/>
  <c r="M187" i="2" s="1"/>
  <c r="N187" i="2" l="1"/>
  <c r="O188" i="2" s="1"/>
  <c r="Q188" i="2" s="1"/>
  <c r="R188" i="2" l="1"/>
  <c r="P188" i="2"/>
  <c r="N188" i="2" s="1"/>
  <c r="M188" i="2" l="1"/>
  <c r="O189" i="2"/>
  <c r="Q189" i="2" s="1"/>
  <c r="R189" i="2" l="1"/>
  <c r="P189" i="2"/>
  <c r="M189" i="2" s="1"/>
  <c r="N189" i="2"/>
  <c r="O190" i="2" l="1"/>
  <c r="R190" i="2" s="1"/>
  <c r="P190" i="2" l="1"/>
  <c r="Q190" i="2"/>
  <c r="N190" i="2"/>
  <c r="M190" i="2"/>
  <c r="O191" i="2" s="1"/>
  <c r="Q191" i="2" l="1"/>
  <c r="P191" i="2"/>
  <c r="R191" i="2"/>
  <c r="N191" i="2" l="1"/>
  <c r="M191" i="2"/>
  <c r="O192" i="2" s="1"/>
  <c r="R192" i="2" l="1"/>
  <c r="Q192" i="2"/>
  <c r="P192" i="2"/>
  <c r="M192" i="2" l="1"/>
  <c r="N192" i="2"/>
  <c r="O193" i="2" s="1"/>
  <c r="Q193" i="2" l="1"/>
  <c r="R193" i="2"/>
  <c r="P193" i="2"/>
  <c r="M193" i="2" l="1"/>
  <c r="N193" i="2"/>
  <c r="O194" i="2" s="1"/>
  <c r="P194" i="2" l="1"/>
  <c r="Q194" i="2"/>
  <c r="M194" i="2" s="1"/>
  <c r="R194" i="2"/>
  <c r="N194" i="2" l="1"/>
  <c r="O195" i="2" s="1"/>
  <c r="P195" i="2" s="1"/>
  <c r="Q195" i="2" l="1"/>
  <c r="M195" i="2" s="1"/>
  <c r="R195" i="2"/>
  <c r="N195" i="2"/>
  <c r="O196" i="2" s="1"/>
  <c r="Q196" i="2" l="1"/>
  <c r="R196" i="2"/>
  <c r="P196" i="2"/>
  <c r="N196" i="2" l="1"/>
  <c r="M196" i="2"/>
  <c r="O197" i="2" l="1"/>
  <c r="Q197" i="2" s="1"/>
  <c r="P197" i="2" l="1"/>
  <c r="R197" i="2"/>
  <c r="M197" i="2"/>
  <c r="N197" i="2"/>
  <c r="O198" i="2" s="1"/>
  <c r="Q198" i="2" l="1"/>
  <c r="P198" i="2"/>
  <c r="R198" i="2"/>
  <c r="N198" i="2" l="1"/>
  <c r="M198" i="2"/>
  <c r="O199" i="2" s="1"/>
  <c r="P199" i="2" l="1"/>
  <c r="R199" i="2"/>
  <c r="Q199" i="2"/>
  <c r="M199" i="2" l="1"/>
  <c r="N199" i="2"/>
  <c r="O200" i="2" l="1"/>
  <c r="R200" i="2" s="1"/>
  <c r="Q200" i="2" l="1"/>
  <c r="P200" i="2"/>
  <c r="N200" i="2"/>
  <c r="M200" i="2"/>
  <c r="O201" i="2" s="1"/>
  <c r="Q201" i="2" l="1"/>
  <c r="R201" i="2"/>
  <c r="P201" i="2"/>
  <c r="M201" i="2" l="1"/>
  <c r="N201" i="2"/>
  <c r="O202" i="2" l="1"/>
  <c r="Q202" i="2" s="1"/>
  <c r="R202" i="2"/>
  <c r="P202" i="2" l="1"/>
  <c r="M202" i="2"/>
  <c r="N202" i="2"/>
  <c r="O203" i="2" s="1"/>
  <c r="Q203" i="2" l="1"/>
  <c r="R203" i="2"/>
  <c r="P203" i="2"/>
  <c r="N203" i="2" l="1"/>
  <c r="M203" i="2"/>
  <c r="O204" i="2" s="1"/>
  <c r="Q204" i="2" l="1"/>
  <c r="P204" i="2"/>
  <c r="R204" i="2"/>
  <c r="N204" i="2" l="1"/>
  <c r="M204" i="2"/>
  <c r="O205" i="2" l="1"/>
  <c r="Q205" i="2" s="1"/>
  <c r="R205" i="2"/>
  <c r="P205" i="2" l="1"/>
  <c r="N205" i="2"/>
  <c r="M205" i="2"/>
  <c r="O206" i="2" s="1"/>
  <c r="Q206" i="2" l="1"/>
  <c r="P206" i="2"/>
  <c r="R206" i="2"/>
  <c r="M206" i="2" l="1"/>
  <c r="N206" i="2"/>
  <c r="O207" i="2" s="1"/>
  <c r="P207" i="2" l="1"/>
  <c r="R207" i="2"/>
  <c r="Q207" i="2"/>
  <c r="M207" i="2" l="1"/>
  <c r="N207" i="2"/>
  <c r="O208" i="2" l="1"/>
  <c r="Q208" i="2" s="1"/>
  <c r="R208" i="2" l="1"/>
  <c r="P208" i="2"/>
  <c r="M208" i="2" s="1"/>
  <c r="N208" i="2" l="1"/>
  <c r="O209" i="2"/>
  <c r="Q209" i="2" s="1"/>
  <c r="R209" i="2" l="1"/>
  <c r="P209" i="2"/>
  <c r="M209" i="2" s="1"/>
  <c r="N209" i="2" l="1"/>
  <c r="O210" i="2" s="1"/>
  <c r="Q210" i="2" l="1"/>
  <c r="R210" i="2"/>
  <c r="P210" i="2"/>
  <c r="M210" i="2"/>
  <c r="N210" i="2"/>
  <c r="O211" i="2" s="1"/>
  <c r="Q211" i="2" l="1"/>
  <c r="P211" i="2"/>
  <c r="R211" i="2"/>
  <c r="M211" i="2" l="1"/>
  <c r="N211" i="2"/>
  <c r="O212" i="2" l="1"/>
  <c r="R212" i="2" s="1"/>
  <c r="Q212" i="2" l="1"/>
  <c r="P212" i="2"/>
  <c r="M212" i="2" s="1"/>
  <c r="N212" i="2" l="1"/>
  <c r="O213" i="2" s="1"/>
  <c r="Q213" i="2" s="1"/>
  <c r="P213" i="2" l="1"/>
  <c r="M213" i="2" s="1"/>
  <c r="R213" i="2"/>
  <c r="N213" i="2"/>
  <c r="O214" i="2" s="1"/>
  <c r="Q214" i="2" l="1"/>
  <c r="P214" i="2"/>
  <c r="R214" i="2"/>
  <c r="N214" i="2" l="1"/>
  <c r="M214" i="2"/>
  <c r="O215" i="2" s="1"/>
  <c r="Q215" i="2" l="1"/>
  <c r="P215" i="2"/>
  <c r="R215" i="2"/>
  <c r="M215" i="2" l="1"/>
  <c r="N215" i="2"/>
  <c r="O216" i="2" s="1"/>
  <c r="Q216" i="2" l="1"/>
  <c r="R216" i="2"/>
  <c r="P216" i="2"/>
  <c r="N216" i="2" l="1"/>
  <c r="M216" i="2"/>
  <c r="O217" i="2" s="1"/>
  <c r="R217" i="2" l="1"/>
  <c r="P217" i="2"/>
  <c r="Q217" i="2"/>
  <c r="M217" i="2" l="1"/>
  <c r="N217" i="2"/>
  <c r="O218" i="2" s="1"/>
  <c r="Q218" i="2" l="1"/>
  <c r="R218" i="2"/>
  <c r="P218" i="2"/>
  <c r="M218" i="2" s="1"/>
  <c r="N218" i="2" l="1"/>
  <c r="O219" i="2" s="1"/>
  <c r="Q219" i="2" l="1"/>
  <c r="P219" i="2"/>
  <c r="R219" i="2"/>
  <c r="N219" i="2" l="1"/>
  <c r="M219" i="2"/>
  <c r="O220" i="2" s="1"/>
  <c r="R220" i="2" l="1"/>
  <c r="Q220" i="2"/>
  <c r="P220" i="2"/>
  <c r="N220" i="2" l="1"/>
  <c r="M220" i="2"/>
  <c r="O221" i="2" l="1"/>
  <c r="Q221" i="2" s="1"/>
  <c r="R221" i="2" l="1"/>
  <c r="P221" i="2"/>
  <c r="N221" i="2" s="1"/>
  <c r="M221" i="2" l="1"/>
  <c r="O222" i="2"/>
  <c r="R222" i="2"/>
  <c r="P222" i="2"/>
  <c r="Q222" i="2"/>
  <c r="N222" i="2" l="1"/>
  <c r="M222" i="2"/>
  <c r="O223" i="2" s="1"/>
  <c r="Q223" i="2" l="1"/>
  <c r="R223" i="2"/>
  <c r="P223" i="2"/>
  <c r="N223" i="2" l="1"/>
  <c r="M223" i="2"/>
  <c r="O224" i="2" l="1"/>
  <c r="Q224" i="2" s="1"/>
  <c r="P224" i="2" l="1"/>
  <c r="N224" i="2" s="1"/>
  <c r="R224" i="2"/>
  <c r="M224" i="2" l="1"/>
  <c r="O225" i="2"/>
  <c r="R225" i="2" l="1"/>
  <c r="P225" i="2"/>
  <c r="Q225" i="2"/>
  <c r="N225" i="2" l="1"/>
  <c r="M225" i="2"/>
  <c r="O226" i="2" s="1"/>
  <c r="Q226" i="2" l="1"/>
  <c r="P226" i="2"/>
  <c r="M226" i="2" s="1"/>
  <c r="R226" i="2"/>
  <c r="N226" i="2"/>
  <c r="O227" i="2" s="1"/>
  <c r="Q227" i="2" l="1"/>
  <c r="R227" i="2"/>
  <c r="P227" i="2"/>
  <c r="M227" i="2" s="1"/>
  <c r="N227" i="2" l="1"/>
  <c r="O228" i="2" s="1"/>
  <c r="Q228" i="2" l="1"/>
  <c r="P228" i="2"/>
  <c r="R228" i="2"/>
  <c r="M228" i="2" l="1"/>
  <c r="N228" i="2"/>
  <c r="O229" i="2" l="1"/>
  <c r="P229" i="2" s="1"/>
  <c r="R229" i="2"/>
  <c r="Q229" i="2"/>
  <c r="M229" i="2" l="1"/>
  <c r="N229" i="2"/>
  <c r="O230" i="2" l="1"/>
  <c r="Q230" i="2" s="1"/>
  <c r="P230" i="2" l="1"/>
  <c r="R230" i="2"/>
  <c r="N230" i="2"/>
  <c r="M230" i="2"/>
  <c r="O231" i="2" l="1"/>
  <c r="P231" i="2" s="1"/>
  <c r="R231" i="2"/>
  <c r="Q231" i="2"/>
  <c r="M231" i="2" l="1"/>
  <c r="N231" i="2"/>
  <c r="O232" i="2" l="1"/>
  <c r="Q232" i="2" s="1"/>
  <c r="R232" i="2" l="1"/>
  <c r="P232" i="2"/>
  <c r="M232" i="2"/>
  <c r="N232" i="2"/>
  <c r="O233" i="2" s="1"/>
  <c r="Q233" i="2" l="1"/>
  <c r="R233" i="2"/>
  <c r="P233" i="2"/>
  <c r="N233" i="2" l="1"/>
  <c r="M233" i="2"/>
  <c r="O234" i="2" l="1"/>
  <c r="Q234" i="2" s="1"/>
  <c r="P234" i="2"/>
  <c r="R234" i="2"/>
  <c r="M234" i="2" l="1"/>
  <c r="N234" i="2"/>
  <c r="O235" i="2" l="1"/>
  <c r="Q235" i="2" s="1"/>
  <c r="P235" i="2" l="1"/>
  <c r="R235" i="2"/>
  <c r="M235" i="2"/>
  <c r="N235" i="2"/>
  <c r="O236" i="2" l="1"/>
  <c r="R236" i="2" s="1"/>
  <c r="Q236" i="2"/>
  <c r="P236" i="2" l="1"/>
  <c r="M236" i="2"/>
  <c r="N236" i="2"/>
  <c r="O237" i="2" s="1"/>
  <c r="Q237" i="2" l="1"/>
  <c r="P237" i="2"/>
  <c r="R237" i="2"/>
  <c r="N237" i="2" l="1"/>
  <c r="M237" i="2"/>
  <c r="O238" i="2" l="1"/>
  <c r="R238" i="2" l="1"/>
  <c r="P238" i="2"/>
  <c r="Q238" i="2"/>
  <c r="N238" i="2" l="1"/>
  <c r="M238" i="2"/>
  <c r="O239" i="2" s="1"/>
  <c r="Q239" i="2" l="1"/>
  <c r="R239" i="2"/>
  <c r="P239" i="2"/>
  <c r="N239" i="2" s="1"/>
  <c r="M239" i="2" l="1"/>
  <c r="O240" i="2" s="1"/>
  <c r="Q240" i="2" s="1"/>
  <c r="P240" i="2" l="1"/>
  <c r="R240" i="2"/>
  <c r="N240" i="2"/>
  <c r="M240" i="2"/>
  <c r="O241" i="2" s="1"/>
  <c r="Q241" i="2" l="1"/>
  <c r="R241" i="2"/>
  <c r="P241" i="2"/>
  <c r="M241" i="2" l="1"/>
  <c r="N241" i="2"/>
  <c r="O242" i="2" s="1"/>
  <c r="P242" i="2" l="1"/>
  <c r="Q242" i="2"/>
  <c r="R242" i="2"/>
  <c r="M242" i="2" l="1"/>
  <c r="N242" i="2"/>
  <c r="O243" i="2" s="1"/>
  <c r="R243" i="2" l="1"/>
  <c r="Q243" i="2"/>
  <c r="P243" i="2"/>
  <c r="M243" i="2" l="1"/>
  <c r="N243" i="2"/>
  <c r="O244" i="2" s="1"/>
  <c r="Q244" i="2" l="1"/>
  <c r="P244" i="2"/>
  <c r="R244" i="2"/>
  <c r="N244" i="2" l="1"/>
  <c r="M244" i="2"/>
  <c r="O245" i="2" s="1"/>
  <c r="Q245" i="2" l="1"/>
  <c r="P245" i="2"/>
  <c r="R245" i="2"/>
  <c r="N245" i="2" l="1"/>
  <c r="M245" i="2"/>
  <c r="O246" i="2" s="1"/>
  <c r="Q246" i="2" l="1"/>
  <c r="R246" i="2"/>
  <c r="P246" i="2"/>
  <c r="N246" i="2" l="1"/>
  <c r="M246" i="2"/>
  <c r="O247" i="2" l="1"/>
  <c r="Q247" i="2" s="1"/>
  <c r="R247" i="2" l="1"/>
  <c r="P247" i="2"/>
  <c r="M247" i="2" s="1"/>
  <c r="N247" i="2"/>
  <c r="O248" i="2" l="1"/>
  <c r="R248" i="2"/>
  <c r="Q248" i="2"/>
  <c r="P248" i="2"/>
  <c r="N248" i="2" l="1"/>
  <c r="M248" i="2"/>
  <c r="O249" i="2" s="1"/>
  <c r="R249" i="2" l="1"/>
  <c r="Q249" i="2"/>
  <c r="P249" i="2"/>
  <c r="N249" i="2" l="1"/>
  <c r="M249" i="2"/>
  <c r="O250" i="2" s="1"/>
  <c r="Q250" i="2" l="1"/>
  <c r="P250" i="2"/>
  <c r="R250" i="2"/>
  <c r="N250" i="2" l="1"/>
  <c r="M250" i="2"/>
  <c r="O251" i="2" s="1"/>
  <c r="R251" i="2" l="1"/>
  <c r="P251" i="2"/>
  <c r="Q251" i="2"/>
  <c r="M251" i="2" l="1"/>
  <c r="N251" i="2"/>
  <c r="O252" i="2" s="1"/>
  <c r="R252" i="2" l="1"/>
  <c r="P252" i="2"/>
  <c r="Q252" i="2"/>
  <c r="N252" i="2" l="1"/>
  <c r="M252" i="2"/>
  <c r="O253" i="2" l="1"/>
  <c r="Q253" i="2" s="1"/>
  <c r="P253" i="2" l="1"/>
  <c r="N253" i="2" s="1"/>
  <c r="R253" i="2"/>
  <c r="M253" i="2" l="1"/>
  <c r="O254" i="2" s="1"/>
  <c r="Q254" i="2" s="1"/>
  <c r="R254" i="2" l="1"/>
  <c r="P254" i="2"/>
  <c r="N254" i="2" s="1"/>
  <c r="M254" i="2" l="1"/>
  <c r="O255" i="2" s="1"/>
  <c r="Q255" i="2" s="1"/>
  <c r="R255" i="2" l="1"/>
  <c r="P255" i="2"/>
  <c r="N255" i="2" s="1"/>
  <c r="M255" i="2" l="1"/>
  <c r="O256" i="2" s="1"/>
  <c r="R256" i="2"/>
  <c r="P256" i="2"/>
  <c r="Q256" i="2"/>
  <c r="N256" i="2" l="1"/>
  <c r="M256" i="2"/>
  <c r="O257" i="2" s="1"/>
  <c r="Q257" i="2" l="1"/>
  <c r="R257" i="2"/>
  <c r="P257" i="2"/>
  <c r="M257" i="2" s="1"/>
  <c r="N257" i="2" l="1"/>
  <c r="O258" i="2" s="1"/>
  <c r="Q258" i="2" s="1"/>
  <c r="R258" i="2" l="1"/>
  <c r="P258" i="2"/>
  <c r="N258" i="2" s="1"/>
  <c r="M258" i="2" l="1"/>
  <c r="O259" i="2" s="1"/>
  <c r="R259" i="2" l="1"/>
  <c r="P259" i="2"/>
  <c r="Q259" i="2"/>
  <c r="N259" i="2" l="1"/>
  <c r="M259" i="2"/>
  <c r="O260" i="2" s="1"/>
  <c r="P260" i="2" l="1"/>
  <c r="Q260" i="2"/>
  <c r="R260" i="2"/>
  <c r="N260" i="2" l="1"/>
  <c r="M260" i="2"/>
  <c r="O261" i="2" l="1"/>
  <c r="Q261" i="2" l="1"/>
  <c r="R261" i="2"/>
  <c r="P261" i="2"/>
  <c r="M261" i="2" s="1"/>
  <c r="N261" i="2"/>
  <c r="O262" i="2" l="1"/>
  <c r="R262" i="2" l="1"/>
  <c r="P262" i="2"/>
  <c r="Q262" i="2"/>
  <c r="M262" i="2" s="1"/>
  <c r="N262" i="2" l="1"/>
  <c r="O263" i="2" s="1"/>
  <c r="R263" i="2" l="1"/>
  <c r="Q263" i="2"/>
  <c r="P263" i="2"/>
  <c r="N263" i="2" s="1"/>
  <c r="M263" i="2" l="1"/>
  <c r="O264" i="2" s="1"/>
  <c r="Q264" i="2" l="1"/>
  <c r="P264" i="2"/>
  <c r="M264" i="2"/>
  <c r="R264" i="2"/>
  <c r="N264" i="2"/>
  <c r="O265" i="2" s="1"/>
  <c r="P265" i="2" l="1"/>
  <c r="R265" i="2"/>
  <c r="Q265" i="2"/>
  <c r="M265" i="2" l="1"/>
  <c r="N265" i="2"/>
  <c r="O266" i="2" l="1"/>
  <c r="Q266" i="2" l="1"/>
  <c r="R266" i="2"/>
  <c r="P266" i="2"/>
  <c r="N266" i="2"/>
  <c r="M266" i="2"/>
  <c r="O267" i="2" s="1"/>
  <c r="Q267" i="2" l="1"/>
  <c r="R267" i="2"/>
  <c r="P267" i="2"/>
  <c r="N267" i="2"/>
  <c r="M267" i="2"/>
  <c r="O268" i="2" l="1"/>
  <c r="Q268" i="2" l="1"/>
  <c r="P268" i="2"/>
  <c r="R268" i="2"/>
  <c r="N268" i="2" l="1"/>
  <c r="M268" i="2"/>
  <c r="O269" i="2" s="1"/>
  <c r="Q269" i="2" s="1"/>
  <c r="R269" i="2"/>
  <c r="P269" i="2"/>
  <c r="M269" i="2" s="1"/>
  <c r="N269" i="2" l="1"/>
  <c r="O270" i="2"/>
  <c r="Q270" i="2" s="1"/>
  <c r="R270" i="2" l="1"/>
  <c r="P270" i="2"/>
  <c r="N270" i="2" s="1"/>
  <c r="M270" i="2" l="1"/>
  <c r="O271" i="2" s="1"/>
  <c r="P271" i="2" s="1"/>
  <c r="R271" i="2"/>
  <c r="Q271" i="2"/>
  <c r="M271" i="2" l="1"/>
  <c r="N271" i="2"/>
  <c r="O272" i="2" l="1"/>
  <c r="P272" i="2"/>
  <c r="R272" i="2"/>
  <c r="Q272" i="2"/>
  <c r="N272" i="2" l="1"/>
  <c r="M272" i="2"/>
  <c r="O273" i="2" s="1"/>
  <c r="Q273" i="2" l="1"/>
  <c r="P273" i="2"/>
  <c r="R273" i="2"/>
  <c r="N273" i="2" l="1"/>
  <c r="M273" i="2"/>
  <c r="O274" i="2" s="1"/>
  <c r="Q274" i="2" l="1"/>
  <c r="R274" i="2"/>
  <c r="P274" i="2"/>
  <c r="N274" i="2" l="1"/>
  <c r="M274" i="2"/>
  <c r="O275" i="2" s="1"/>
  <c r="Q275" i="2" l="1"/>
  <c r="P275" i="2"/>
  <c r="R275" i="2"/>
  <c r="N275" i="2" l="1"/>
  <c r="M275" i="2"/>
  <c r="O276" i="2" s="1"/>
  <c r="Q276" i="2" l="1"/>
  <c r="R276" i="2"/>
  <c r="P276" i="2"/>
  <c r="M276" i="2" l="1"/>
  <c r="N276" i="2"/>
  <c r="O277" i="2" s="1"/>
  <c r="Q277" i="2" l="1"/>
  <c r="R277" i="2"/>
  <c r="P277" i="2"/>
  <c r="N277" i="2" l="1"/>
  <c r="M277" i="2"/>
  <c r="O278" i="2" l="1"/>
  <c r="Q278" i="2" s="1"/>
  <c r="P278" i="2" l="1"/>
  <c r="R278" i="2"/>
  <c r="M278" i="2"/>
  <c r="N278" i="2"/>
  <c r="O279" i="2" s="1"/>
  <c r="Q279" i="2" l="1"/>
  <c r="P279" i="2"/>
  <c r="R279" i="2"/>
  <c r="M279" i="2" l="1"/>
  <c r="N279" i="2"/>
  <c r="O280" i="2" l="1"/>
  <c r="Q280" i="2"/>
  <c r="R280" i="2"/>
  <c r="P280" i="2"/>
  <c r="N280" i="2" l="1"/>
  <c r="M280" i="2"/>
  <c r="O281" i="2" s="1"/>
  <c r="Q281" i="2" l="1"/>
  <c r="P281" i="2"/>
  <c r="R281" i="2"/>
  <c r="N281" i="2" l="1"/>
  <c r="M281" i="2"/>
  <c r="O282" i="2" l="1"/>
  <c r="R282" i="2"/>
  <c r="P282" i="2"/>
  <c r="Q282" i="2"/>
  <c r="N282" i="2" l="1"/>
  <c r="M282" i="2"/>
  <c r="O283" i="2" s="1"/>
  <c r="Q283" i="2" l="1"/>
  <c r="R283" i="2"/>
  <c r="P283" i="2"/>
  <c r="N283" i="2" l="1"/>
  <c r="M283" i="2"/>
  <c r="O284" i="2" s="1"/>
  <c r="Q284" i="2" l="1"/>
  <c r="P284" i="2"/>
  <c r="R284" i="2"/>
  <c r="M284" i="2" l="1"/>
  <c r="N284" i="2"/>
  <c r="O285" i="2" s="1"/>
  <c r="Q285" i="2" l="1"/>
  <c r="R285" i="2"/>
  <c r="P285" i="2"/>
  <c r="M285" i="2" l="1"/>
  <c r="N285" i="2"/>
  <c r="O286" i="2" s="1"/>
  <c r="Q286" i="2" l="1"/>
  <c r="R286" i="2"/>
  <c r="P286" i="2"/>
  <c r="M286" i="2" l="1"/>
  <c r="N286" i="2"/>
  <c r="O287" i="2" l="1"/>
  <c r="Q287" i="2" s="1"/>
  <c r="R287" i="2" l="1"/>
  <c r="P287" i="2"/>
  <c r="N287" i="2"/>
  <c r="M287" i="2"/>
  <c r="O288" i="2" l="1"/>
  <c r="Q288" i="2" s="1"/>
  <c r="P288" i="2" l="1"/>
  <c r="R288" i="2"/>
  <c r="M288" i="2"/>
  <c r="N288" i="2"/>
  <c r="O289" i="2" s="1"/>
  <c r="Q289" i="2" l="1"/>
  <c r="R289" i="2"/>
  <c r="P289" i="2"/>
  <c r="M289" i="2" l="1"/>
  <c r="N289" i="2"/>
  <c r="O290" i="2" s="1"/>
  <c r="Q290" i="2" l="1"/>
  <c r="P290" i="2"/>
  <c r="R290" i="2"/>
  <c r="N290" i="2" l="1"/>
  <c r="M290" i="2"/>
  <c r="O291" i="2" s="1"/>
  <c r="Q291" i="2" l="1"/>
  <c r="R291" i="2"/>
  <c r="P291" i="2"/>
  <c r="N291" i="2" s="1"/>
  <c r="M291" i="2" l="1"/>
  <c r="O292" i="2" s="1"/>
  <c r="R292" i="2" l="1"/>
  <c r="Q292" i="2"/>
  <c r="P292" i="2"/>
  <c r="N292" i="2" l="1"/>
  <c r="M292" i="2"/>
  <c r="O293" i="2" s="1"/>
  <c r="Q293" i="2" l="1"/>
  <c r="R293" i="2"/>
  <c r="P293" i="2"/>
  <c r="N293" i="2" s="1"/>
  <c r="M293" i="2" l="1"/>
  <c r="O294" i="2" s="1"/>
  <c r="Q294" i="2" s="1"/>
  <c r="P294" i="2" l="1"/>
  <c r="N294" i="2" s="1"/>
  <c r="R294" i="2"/>
  <c r="M294" i="2" l="1"/>
  <c r="O295" i="2" s="1"/>
  <c r="Q295" i="2" l="1"/>
  <c r="P295" i="2"/>
  <c r="R295" i="2"/>
  <c r="N295" i="2" l="1"/>
  <c r="M295" i="2"/>
  <c r="O296" i="2" s="1"/>
  <c r="Q296" i="2" l="1"/>
  <c r="P296" i="2"/>
  <c r="R296" i="2"/>
  <c r="M296" i="2" l="1"/>
  <c r="N296" i="2"/>
  <c r="O297" i="2" s="1"/>
  <c r="R297" i="2" l="1"/>
  <c r="Q297" i="2"/>
  <c r="P297" i="2"/>
  <c r="M297" i="2" l="1"/>
  <c r="N297" i="2"/>
  <c r="O298" i="2" l="1"/>
  <c r="P298" i="2" s="1"/>
  <c r="R298" i="2" l="1"/>
  <c r="Q298" i="2"/>
  <c r="N298" i="2"/>
  <c r="M298" i="2"/>
  <c r="O299" i="2" s="1"/>
  <c r="Q299" i="2" l="1"/>
  <c r="P299" i="2"/>
  <c r="R299" i="2"/>
  <c r="N299" i="2" l="1"/>
  <c r="M299" i="2"/>
  <c r="O300" i="2" s="1"/>
  <c r="Q300" i="2" l="1"/>
  <c r="R300" i="2"/>
  <c r="P300" i="2"/>
  <c r="M300" i="2" l="1"/>
  <c r="N300" i="2"/>
  <c r="O301" i="2" s="1"/>
  <c r="P301" i="2" l="1"/>
  <c r="R301" i="2"/>
  <c r="Q301" i="2"/>
  <c r="M301" i="2" l="1"/>
  <c r="N301" i="2"/>
  <c r="O302" i="2" s="1"/>
  <c r="Q302" i="2" l="1"/>
  <c r="P302" i="2"/>
  <c r="R302" i="2"/>
  <c r="M302" i="2" l="1"/>
  <c r="N302" i="2"/>
  <c r="O303" i="2" s="1"/>
  <c r="Q303" i="2" l="1"/>
  <c r="P303" i="2"/>
  <c r="R303" i="2"/>
  <c r="M303" i="2" l="1"/>
  <c r="N303" i="2"/>
  <c r="O304" i="2" s="1"/>
  <c r="Q304" i="2" l="1"/>
  <c r="P304" i="2"/>
  <c r="R304" i="2"/>
  <c r="M304" i="2" l="1"/>
  <c r="N304" i="2"/>
  <c r="O305" i="2" s="1"/>
  <c r="Q305" i="2" l="1"/>
  <c r="R305" i="2"/>
  <c r="P305" i="2"/>
  <c r="N305" i="2" l="1"/>
  <c r="M305" i="2"/>
  <c r="O306" i="2" s="1"/>
  <c r="Q306" i="2" l="1"/>
  <c r="R306" i="2"/>
  <c r="P306" i="2"/>
  <c r="N306" i="2" l="1"/>
  <c r="M306" i="2"/>
  <c r="O307" i="2" s="1"/>
  <c r="Q307" i="2" l="1"/>
  <c r="P307" i="2"/>
  <c r="R307" i="2"/>
  <c r="M307" i="2" l="1"/>
  <c r="N307" i="2"/>
  <c r="O308" i="2" s="1"/>
  <c r="R308" i="2" l="1"/>
  <c r="P308" i="2"/>
  <c r="Q308" i="2"/>
  <c r="M308" i="2" l="1"/>
  <c r="N308" i="2"/>
  <c r="O309" i="2" s="1"/>
  <c r="Q309" i="2" l="1"/>
  <c r="P309" i="2"/>
  <c r="R309" i="2"/>
  <c r="M309" i="2" l="1"/>
  <c r="N309" i="2"/>
  <c r="O310" i="2" s="1"/>
  <c r="Q310" i="2" l="1"/>
  <c r="R310" i="2"/>
  <c r="P310" i="2"/>
  <c r="N310" i="2" l="1"/>
  <c r="M310" i="2"/>
  <c r="O311" i="2" s="1"/>
  <c r="Q311" i="2" l="1"/>
  <c r="R311" i="2"/>
  <c r="P311" i="2"/>
  <c r="N311" i="2" l="1"/>
  <c r="M311" i="2"/>
  <c r="O312" i="2" s="1"/>
  <c r="Q312" i="2" l="1"/>
  <c r="R312" i="2"/>
  <c r="P312" i="2"/>
  <c r="N312" i="2" l="1"/>
  <c r="M312" i="2"/>
  <c r="O313" i="2" s="1"/>
  <c r="Q313" i="2" l="1"/>
  <c r="P313" i="2"/>
  <c r="R313" i="2"/>
  <c r="M313" i="2" l="1"/>
  <c r="N313" i="2"/>
  <c r="O314" i="2" s="1"/>
  <c r="Q314" i="2" l="1"/>
  <c r="R314" i="2"/>
  <c r="P314" i="2"/>
  <c r="M314" i="2" l="1"/>
  <c r="N314" i="2"/>
  <c r="O315" i="2" l="1"/>
  <c r="Q315" i="2"/>
  <c r="P315" i="2"/>
  <c r="R315" i="2"/>
  <c r="M315" i="2" l="1"/>
  <c r="N315" i="2"/>
  <c r="O316" i="2" s="1"/>
  <c r="Q316" i="2" l="1"/>
  <c r="P316" i="2"/>
  <c r="R316" i="2"/>
  <c r="N316" i="2" l="1"/>
  <c r="M316" i="2"/>
  <c r="O317" i="2" s="1"/>
  <c r="P317" i="2" l="1"/>
  <c r="Q317" i="2"/>
  <c r="R317" i="2"/>
  <c r="M317" i="2" l="1"/>
  <c r="N317" i="2"/>
  <c r="O318" i="2" s="1"/>
  <c r="Q318" i="2" l="1"/>
  <c r="R318" i="2"/>
  <c r="P318" i="2"/>
  <c r="M318" i="2" l="1"/>
  <c r="N318" i="2"/>
  <c r="O319" i="2" s="1"/>
  <c r="R319" i="2" l="1"/>
  <c r="P319" i="2"/>
  <c r="Q319" i="2"/>
  <c r="N319" i="2" l="1"/>
  <c r="M319" i="2"/>
  <c r="O320" i="2" s="1"/>
  <c r="Q320" i="2" l="1"/>
  <c r="P320" i="2"/>
  <c r="R320" i="2"/>
  <c r="N320" i="2" l="1"/>
  <c r="M320" i="2"/>
  <c r="O321" i="2" s="1"/>
  <c r="Q321" i="2" l="1"/>
  <c r="R321" i="2"/>
  <c r="P321" i="2"/>
  <c r="M321" i="2" l="1"/>
  <c r="N321" i="2"/>
  <c r="O322" i="2" s="1"/>
  <c r="Q322" i="2" l="1"/>
  <c r="P322" i="2"/>
  <c r="R322" i="2"/>
  <c r="M322" i="2" l="1"/>
  <c r="N322" i="2"/>
  <c r="O323" i="2" l="1"/>
  <c r="Q323" i="2" s="1"/>
  <c r="R323" i="2" l="1"/>
  <c r="P323" i="2"/>
  <c r="M323" i="2"/>
  <c r="N323" i="2"/>
  <c r="O324" i="2" l="1"/>
  <c r="Q324" i="2"/>
  <c r="P324" i="2"/>
  <c r="R324" i="2"/>
  <c r="M324" i="2" l="1"/>
  <c r="N324" i="2"/>
  <c r="O325" i="2" s="1"/>
  <c r="Q325" i="2" l="1"/>
  <c r="P325" i="2"/>
  <c r="R325" i="2"/>
  <c r="N325" i="2" l="1"/>
  <c r="M325" i="2"/>
  <c r="O326" i="2" l="1"/>
  <c r="P326" i="2" s="1"/>
  <c r="R326" i="2"/>
  <c r="Q326" i="2"/>
  <c r="M326" i="2" l="1"/>
  <c r="N326" i="2"/>
  <c r="O327" i="2" l="1"/>
  <c r="Q327" i="2" s="1"/>
  <c r="P327" i="2" l="1"/>
  <c r="R327" i="2"/>
  <c r="M327" i="2"/>
  <c r="N327" i="2"/>
  <c r="O328" i="2" s="1"/>
  <c r="P328" i="2" l="1"/>
  <c r="Q328" i="2"/>
  <c r="R328" i="2"/>
  <c r="N328" i="2" l="1"/>
  <c r="M328" i="2"/>
  <c r="O329" i="2" s="1"/>
  <c r="Q329" i="2" l="1"/>
  <c r="P329" i="2"/>
  <c r="R329" i="2"/>
  <c r="N329" i="2" l="1"/>
  <c r="M329" i="2"/>
  <c r="O330" i="2" s="1"/>
  <c r="Q330" i="2" l="1"/>
  <c r="P330" i="2"/>
  <c r="R330" i="2"/>
  <c r="N330" i="2" l="1"/>
  <c r="M330" i="2"/>
  <c r="O331" i="2" l="1"/>
  <c r="Q331" i="2" s="1"/>
  <c r="P331" i="2" l="1"/>
  <c r="R331" i="2"/>
  <c r="M331" i="2"/>
  <c r="N331" i="2"/>
  <c r="O332" i="2" s="1"/>
  <c r="Q332" i="2" l="1"/>
  <c r="P332" i="2"/>
  <c r="R332" i="2"/>
  <c r="M332" i="2" l="1"/>
  <c r="N332" i="2"/>
  <c r="O333" i="2" s="1"/>
  <c r="Q333" i="2" l="1"/>
  <c r="P333" i="2"/>
  <c r="R333" i="2"/>
  <c r="N333" i="2" l="1"/>
  <c r="M333" i="2"/>
  <c r="O334" i="2" s="1"/>
  <c r="Q334" i="2" l="1"/>
  <c r="P334" i="2"/>
  <c r="R334" i="2"/>
  <c r="N334" i="2" l="1"/>
  <c r="M334" i="2"/>
  <c r="O335" i="2" l="1"/>
  <c r="Q335" i="2" s="1"/>
  <c r="P335" i="2" l="1"/>
  <c r="R335" i="2"/>
  <c r="M335" i="2"/>
  <c r="N335" i="2"/>
  <c r="O336" i="2" s="1"/>
  <c r="Q336" i="2" l="1"/>
  <c r="P336" i="2"/>
  <c r="R336" i="2"/>
  <c r="M336" i="2" l="1"/>
  <c r="N336" i="2"/>
  <c r="O337" i="2" s="1"/>
  <c r="Q337" i="2" l="1"/>
  <c r="R337" i="2"/>
  <c r="P337" i="2"/>
  <c r="M337" i="2" l="1"/>
  <c r="N337" i="2"/>
  <c r="O338" i="2" l="1"/>
  <c r="Q338" i="2" s="1"/>
  <c r="P338" i="2" l="1"/>
  <c r="R338" i="2"/>
  <c r="N338" i="2"/>
  <c r="M338" i="2"/>
  <c r="O339" i="2" l="1"/>
  <c r="Q339" i="2" s="1"/>
  <c r="R339" i="2" l="1"/>
  <c r="P339" i="2"/>
  <c r="M339" i="2" s="1"/>
  <c r="N339" i="2" l="1"/>
  <c r="O340" i="2" s="1"/>
  <c r="R340" i="2" l="1"/>
  <c r="Q340" i="2"/>
  <c r="P340" i="2"/>
  <c r="N340" i="2"/>
  <c r="M340" i="2"/>
  <c r="O341" i="2" s="1"/>
  <c r="Q341" i="2" l="1"/>
  <c r="P341" i="2"/>
  <c r="R341" i="2"/>
  <c r="M341" i="2" l="1"/>
  <c r="N341" i="2"/>
  <c r="O342" i="2" s="1"/>
  <c r="Q342" i="2" l="1"/>
  <c r="R342" i="2"/>
  <c r="P342" i="2"/>
  <c r="N342" i="2" l="1"/>
  <c r="M342" i="2"/>
  <c r="O343" i="2" s="1"/>
  <c r="Q343" i="2" l="1"/>
  <c r="R343" i="2"/>
  <c r="P343" i="2"/>
  <c r="M343" i="2" l="1"/>
  <c r="N343" i="2"/>
  <c r="O344" i="2" s="1"/>
  <c r="Q344" i="2" l="1"/>
  <c r="R344" i="2"/>
  <c r="P344" i="2"/>
  <c r="N344" i="2" l="1"/>
  <c r="M344" i="2"/>
  <c r="O345" i="2" s="1"/>
  <c r="Q345" i="2" l="1"/>
  <c r="R345" i="2"/>
  <c r="P345" i="2"/>
  <c r="M345" i="2" l="1"/>
  <c r="N345" i="2"/>
  <c r="O346" i="2" s="1"/>
  <c r="R346" i="2" l="1"/>
  <c r="Q346" i="2"/>
  <c r="P346" i="2"/>
  <c r="M346" i="2" l="1"/>
  <c r="N346" i="2"/>
  <c r="O347" i="2" s="1"/>
  <c r="Q347" i="2" l="1"/>
  <c r="P347" i="2"/>
  <c r="R347" i="2"/>
  <c r="M347" i="2" l="1"/>
  <c r="N347" i="2"/>
  <c r="O348" i="2" s="1"/>
  <c r="Q348" i="2" l="1"/>
  <c r="P348" i="2"/>
  <c r="R348" i="2"/>
  <c r="M348" i="2" l="1"/>
  <c r="N348" i="2"/>
  <c r="O349" i="2" l="1"/>
  <c r="Q349" i="2" s="1"/>
  <c r="R349" i="2"/>
  <c r="P349" i="2"/>
  <c r="M349" i="2" l="1"/>
  <c r="N349" i="2"/>
  <c r="O350" i="2" s="1"/>
  <c r="Q350" i="2" l="1"/>
  <c r="P350" i="2"/>
  <c r="R350" i="2"/>
  <c r="N350" i="2" l="1"/>
  <c r="M350" i="2"/>
  <c r="O351" i="2" s="1"/>
  <c r="Q351" i="2" l="1"/>
  <c r="P351" i="2"/>
  <c r="R351" i="2"/>
  <c r="M351" i="2" l="1"/>
  <c r="N351" i="2"/>
  <c r="O352" i="2" s="1"/>
  <c r="Q352" i="2" l="1"/>
  <c r="P352" i="2"/>
  <c r="R352" i="2"/>
  <c r="M352" i="2" l="1"/>
  <c r="N352" i="2"/>
  <c r="O353" i="2" l="1"/>
  <c r="Q353" i="2" s="1"/>
  <c r="P353" i="2" l="1"/>
  <c r="R353" i="2"/>
  <c r="M353" i="2"/>
  <c r="N353" i="2"/>
  <c r="O354" i="2" s="1"/>
  <c r="Q354" i="2" l="1"/>
  <c r="P354" i="2"/>
  <c r="R354" i="2"/>
  <c r="M354" i="2" l="1"/>
  <c r="N354" i="2"/>
  <c r="O355" i="2" s="1"/>
  <c r="P355" i="2" l="1"/>
  <c r="Q355" i="2"/>
  <c r="R355" i="2"/>
  <c r="N355" i="2" l="1"/>
  <c r="M355" i="2"/>
  <c r="O356" i="2" l="1"/>
  <c r="Q356" i="2" s="1"/>
  <c r="R356" i="2" l="1"/>
  <c r="P356" i="2"/>
  <c r="N356" i="2" s="1"/>
  <c r="M356" i="2" l="1"/>
  <c r="O357" i="2" s="1"/>
  <c r="P357" i="2" s="1"/>
  <c r="Q357" i="2"/>
  <c r="R357" i="2"/>
  <c r="M357" i="2" l="1"/>
  <c r="N357" i="2"/>
  <c r="O358" i="2" l="1"/>
  <c r="Q358" i="2" s="1"/>
  <c r="R358" i="2" l="1"/>
  <c r="P358" i="2"/>
  <c r="N358" i="2" s="1"/>
  <c r="M358" i="2"/>
  <c r="O359" i="2" s="1"/>
  <c r="Q359" i="2" l="1"/>
  <c r="R359" i="2"/>
  <c r="P359" i="2"/>
  <c r="N359" i="2" s="1"/>
  <c r="M359" i="2" l="1"/>
  <c r="O360" i="2" s="1"/>
  <c r="Q360" i="2" l="1"/>
  <c r="P360" i="2"/>
  <c r="N360" i="2" s="1"/>
  <c r="R360" i="2"/>
  <c r="M360" i="2" l="1"/>
  <c r="O361" i="2" s="1"/>
  <c r="Q361" i="2" l="1"/>
  <c r="R361" i="2"/>
  <c r="P361" i="2"/>
  <c r="M361" i="2" s="1"/>
  <c r="N361" i="2" l="1"/>
  <c r="O362" i="2" s="1"/>
  <c r="R362" i="2" l="1"/>
  <c r="P362" i="2"/>
  <c r="Q362" i="2"/>
  <c r="N362" i="2" l="1"/>
  <c r="M362" i="2"/>
  <c r="O363" i="2" s="1"/>
  <c r="Q363" i="2" l="1"/>
  <c r="P363" i="2"/>
  <c r="M363" i="2" s="1"/>
  <c r="R363" i="2"/>
  <c r="N363" i="2" l="1"/>
  <c r="O364" i="2" s="1"/>
  <c r="Q364" i="2" l="1"/>
  <c r="P364" i="2"/>
  <c r="R364" i="2"/>
  <c r="M364" i="2" l="1"/>
  <c r="N364" i="2"/>
  <c r="O365" i="2" s="1"/>
  <c r="Q365" i="2" l="1"/>
  <c r="P365" i="2"/>
  <c r="N365" i="2" s="1"/>
  <c r="R365" i="2"/>
  <c r="M365" i="2" l="1"/>
  <c r="O366" i="2" s="1"/>
  <c r="Q366" i="2" l="1"/>
  <c r="R366" i="2"/>
  <c r="P366" i="2"/>
  <c r="N366" i="2" l="1"/>
  <c r="M366" i="2"/>
  <c r="O367" i="2" s="1"/>
  <c r="R367" i="2" l="1"/>
  <c r="P367" i="2"/>
  <c r="Q367" i="2"/>
  <c r="M367" i="2" l="1"/>
  <c r="N367" i="2"/>
  <c r="O368" i="2" s="1"/>
  <c r="Q368" i="2" l="1"/>
  <c r="R368" i="2"/>
  <c r="P368" i="2"/>
  <c r="M368" i="2" s="1"/>
  <c r="N368" i="2" l="1"/>
  <c r="O369" i="2" s="1"/>
  <c r="P369" i="2" l="1"/>
  <c r="R369" i="2"/>
  <c r="Q369" i="2"/>
  <c r="M369" i="2" l="1"/>
  <c r="N369" i="2"/>
  <c r="O370" i="2" s="1"/>
  <c r="Q370" i="2" l="1"/>
  <c r="P370" i="2"/>
  <c r="M370" i="2" s="1"/>
  <c r="R370" i="2"/>
  <c r="N370" i="2" l="1"/>
  <c r="O371" i="2" s="1"/>
  <c r="Q371" i="2" l="1"/>
  <c r="P371" i="2"/>
  <c r="M371" i="2" s="1"/>
  <c r="R371" i="2"/>
  <c r="N371" i="2" l="1"/>
  <c r="O372" i="2" s="1"/>
  <c r="Q372" i="2" l="1"/>
  <c r="P372" i="2"/>
  <c r="R372" i="2"/>
  <c r="M372" i="2" l="1"/>
  <c r="N372" i="2"/>
  <c r="O373" i="2" s="1"/>
  <c r="Q373" i="2" l="1"/>
  <c r="P373" i="2"/>
  <c r="R373" i="2"/>
  <c r="N373" i="2"/>
  <c r="M373" i="2" l="1"/>
  <c r="O374" i="2" s="1"/>
  <c r="Q374" i="2" l="1"/>
  <c r="P374" i="2"/>
  <c r="M374" i="2" s="1"/>
  <c r="R374" i="2"/>
  <c r="N374" i="2"/>
  <c r="O375" i="2" s="1"/>
  <c r="Q375" i="2" s="1"/>
  <c r="P375" i="2" l="1"/>
  <c r="R375" i="2"/>
  <c r="N375" i="2"/>
  <c r="M375" i="2"/>
  <c r="O376" i="2" l="1"/>
  <c r="Q376" i="2" s="1"/>
  <c r="P376" i="2" l="1"/>
  <c r="R376" i="2"/>
  <c r="M376" i="2"/>
  <c r="N376" i="2"/>
  <c r="O377" i="2" l="1"/>
  <c r="Q377" i="2" s="1"/>
  <c r="P377" i="2"/>
  <c r="R377" i="2" l="1"/>
  <c r="M377" i="2"/>
  <c r="N377" i="2"/>
  <c r="O378" i="2" l="1"/>
  <c r="Q378" i="2"/>
  <c r="P378" i="2"/>
  <c r="R378" i="2"/>
  <c r="M378" i="2" l="1"/>
  <c r="N378" i="2"/>
  <c r="O379" i="2" s="1"/>
  <c r="Q379" i="2" l="1"/>
  <c r="R379" i="2"/>
  <c r="P379" i="2"/>
  <c r="M379" i="2" s="1"/>
  <c r="N379" i="2" l="1"/>
  <c r="O380" i="2" s="1"/>
  <c r="Q380" i="2" l="1"/>
  <c r="P380" i="2"/>
  <c r="R380" i="2"/>
  <c r="N380" i="2" l="1"/>
  <c r="M380" i="2"/>
  <c r="O381" i="2" s="1"/>
  <c r="Q381" i="2" l="1"/>
  <c r="R381" i="2"/>
  <c r="P381" i="2"/>
  <c r="N381" i="2" s="1"/>
  <c r="M381" i="2" l="1"/>
  <c r="O382" i="2" s="1"/>
  <c r="Q382" i="2" l="1"/>
  <c r="P382" i="2"/>
  <c r="N382" i="2" s="1"/>
  <c r="R382" i="2"/>
  <c r="M382" i="2" l="1"/>
  <c r="O383" i="2" s="1"/>
  <c r="P383" i="2" l="1"/>
  <c r="Q383" i="2"/>
  <c r="R383" i="2"/>
  <c r="M383" i="2" l="1"/>
  <c r="N383" i="2"/>
  <c r="O384" i="2" s="1"/>
  <c r="P384" i="2" l="1"/>
  <c r="R384" i="2"/>
  <c r="Q384" i="2"/>
  <c r="M384" i="2" s="1"/>
  <c r="N384" i="2" l="1"/>
  <c r="O385" i="2" s="1"/>
  <c r="Q385" i="2" s="1"/>
  <c r="R385" i="2" l="1"/>
  <c r="P385" i="2"/>
  <c r="N385" i="2" s="1"/>
  <c r="M385" i="2" l="1"/>
  <c r="O386" i="2" s="1"/>
  <c r="Q386" i="2" s="1"/>
  <c r="P386" i="2" l="1"/>
  <c r="R386" i="2"/>
  <c r="M386" i="2"/>
  <c r="N386" i="2"/>
  <c r="O387" i="2" s="1"/>
  <c r="Q387" i="2" l="1"/>
  <c r="P387" i="2"/>
  <c r="M387" i="2" s="1"/>
  <c r="R387" i="2"/>
  <c r="N387" i="2" l="1"/>
  <c r="O388" i="2" s="1"/>
  <c r="Q388" i="2" l="1"/>
  <c r="R388" i="2"/>
  <c r="P388" i="2"/>
  <c r="M388" i="2" s="1"/>
  <c r="N388" i="2" l="1"/>
  <c r="O389" i="2" s="1"/>
  <c r="Q389" i="2" l="1"/>
  <c r="R389" i="2"/>
  <c r="P389" i="2"/>
  <c r="N389" i="2" s="1"/>
  <c r="M389" i="2" l="1"/>
  <c r="O390" i="2" s="1"/>
  <c r="Q390" i="2" l="1"/>
  <c r="R390" i="2"/>
  <c r="P390" i="2"/>
  <c r="N390" i="2" s="1"/>
  <c r="M390" i="2" l="1"/>
  <c r="O391" i="2" s="1"/>
  <c r="Q391" i="2" l="1"/>
  <c r="P391" i="2"/>
  <c r="R391" i="2"/>
  <c r="N391" i="2" l="1"/>
  <c r="M391" i="2"/>
  <c r="O392" i="2" s="1"/>
  <c r="Q392" i="2" l="1"/>
  <c r="R392" i="2"/>
  <c r="P392" i="2"/>
  <c r="N392" i="2" s="1"/>
  <c r="M392" i="2" l="1"/>
  <c r="O393" i="2" s="1"/>
  <c r="Q393" i="2" l="1"/>
  <c r="P393" i="2"/>
  <c r="N393" i="2" s="1"/>
  <c r="R393" i="2"/>
  <c r="M393" i="2" l="1"/>
  <c r="O394" i="2" s="1"/>
  <c r="Q394" i="2" l="1"/>
  <c r="R394" i="2"/>
  <c r="P394" i="2"/>
  <c r="M394" i="2" s="1"/>
  <c r="N394" i="2" l="1"/>
  <c r="O395" i="2" s="1"/>
  <c r="Q395" i="2" l="1"/>
  <c r="R395" i="2"/>
  <c r="P395" i="2"/>
  <c r="M395" i="2" s="1"/>
  <c r="N395" i="2" l="1"/>
  <c r="O396" i="2" s="1"/>
  <c r="Q396" i="2" l="1"/>
  <c r="R396" i="2"/>
  <c r="P396" i="2"/>
  <c r="M396" i="2" l="1"/>
  <c r="N396" i="2"/>
  <c r="O397" i="2" s="1"/>
  <c r="Q397" i="2" l="1"/>
  <c r="R397" i="2"/>
  <c r="P397" i="2"/>
  <c r="M397" i="2" l="1"/>
  <c r="N397" i="2"/>
  <c r="O398" i="2" s="1"/>
  <c r="Q398" i="2" l="1"/>
  <c r="R398" i="2"/>
  <c r="P398" i="2"/>
  <c r="N398" i="2" s="1"/>
  <c r="M398" i="2" l="1"/>
  <c r="O399" i="2" s="1"/>
  <c r="Q399" i="2" l="1"/>
  <c r="R399" i="2"/>
  <c r="P399" i="2"/>
  <c r="N399" i="2" s="1"/>
  <c r="M399" i="2" l="1"/>
  <c r="O400" i="2" s="1"/>
  <c r="Q400" i="2" l="1"/>
  <c r="R400" i="2"/>
  <c r="P400" i="2"/>
  <c r="N400" i="2" s="1"/>
  <c r="M400" i="2" l="1"/>
  <c r="O401" i="2" s="1"/>
  <c r="Q401" i="2" l="1"/>
  <c r="P401" i="2"/>
  <c r="N401" i="2" s="1"/>
  <c r="R401" i="2"/>
  <c r="M401" i="2" l="1"/>
  <c r="O402" i="2" s="1"/>
  <c r="Q402" i="2" l="1"/>
  <c r="R402" i="2"/>
  <c r="P402" i="2"/>
  <c r="M402" i="2" s="1"/>
  <c r="N402" i="2" l="1"/>
  <c r="O403" i="2" s="1"/>
  <c r="Q403" i="2" l="1"/>
  <c r="P403" i="2"/>
  <c r="R403" i="2"/>
  <c r="M403" i="2" l="1"/>
  <c r="N403" i="2"/>
  <c r="O404" i="2" l="1"/>
  <c r="Q404" i="2" s="1"/>
  <c r="P404" i="2" l="1"/>
  <c r="M404" i="2" s="1"/>
  <c r="R404" i="2"/>
  <c r="N404" i="2"/>
  <c r="O405" i="2" l="1"/>
  <c r="P405" i="2" s="1"/>
  <c r="R405" i="2"/>
  <c r="Q405" i="2" l="1"/>
  <c r="M405" i="2"/>
  <c r="N405" i="2"/>
  <c r="O406" i="2" s="1"/>
  <c r="Q406" i="2" l="1"/>
  <c r="R406" i="2"/>
  <c r="P406" i="2"/>
  <c r="M406" i="2" s="1"/>
  <c r="N406" i="2" l="1"/>
  <c r="O407" i="2" s="1"/>
  <c r="Q407" i="2" l="1"/>
  <c r="R407" i="2"/>
  <c r="P407" i="2"/>
  <c r="M407" i="2" s="1"/>
  <c r="N407" i="2" l="1"/>
  <c r="O408" i="2" s="1"/>
  <c r="Q408" i="2" l="1"/>
  <c r="P408" i="2"/>
  <c r="R408" i="2"/>
  <c r="N408" i="2" l="1"/>
  <c r="M408" i="2"/>
  <c r="O409" i="2" s="1"/>
  <c r="Q409" i="2" l="1"/>
  <c r="R409" i="2"/>
  <c r="P409" i="2"/>
  <c r="M409" i="2" s="1"/>
  <c r="N409" i="2" l="1"/>
  <c r="O410" i="2" s="1"/>
  <c r="Q410" i="2" l="1"/>
  <c r="P410" i="2"/>
  <c r="R410" i="2"/>
  <c r="N410" i="2" l="1"/>
  <c r="M410" i="2"/>
  <c r="O411" i="2" s="1"/>
  <c r="Q411" i="2" l="1"/>
  <c r="R411" i="2"/>
  <c r="P411" i="2"/>
  <c r="N411" i="2" l="1"/>
  <c r="M411" i="2"/>
  <c r="O412" i="2" l="1"/>
  <c r="Q412" i="2" s="1"/>
  <c r="R412" i="2" l="1"/>
  <c r="P412" i="2"/>
  <c r="N412" i="2" s="1"/>
  <c r="M412" i="2" l="1"/>
  <c r="O413" i="2" s="1"/>
  <c r="Q413" i="2" s="1"/>
  <c r="R413" i="2" l="1"/>
  <c r="P413" i="2"/>
  <c r="M413" i="2" s="1"/>
  <c r="N413" i="2" l="1"/>
  <c r="O414" i="2"/>
  <c r="Q414" i="2" s="1"/>
  <c r="P414" i="2"/>
  <c r="R414" i="2"/>
  <c r="N414" i="2" l="1"/>
  <c r="M414" i="2"/>
  <c r="O415" i="2" s="1"/>
  <c r="Q415" i="2" l="1"/>
  <c r="R415" i="2"/>
  <c r="P415" i="2"/>
  <c r="M415" i="2" s="1"/>
  <c r="N415" i="2" l="1"/>
  <c r="O416" i="2" s="1"/>
  <c r="Q416" i="2" l="1"/>
  <c r="P416" i="2"/>
  <c r="N416" i="2" s="1"/>
  <c r="R416" i="2"/>
  <c r="M416" i="2" l="1"/>
  <c r="O417" i="2" s="1"/>
  <c r="Q417" i="2" l="1"/>
  <c r="P417" i="2"/>
  <c r="M417" i="2" s="1"/>
  <c r="R417" i="2"/>
  <c r="N417" i="2" l="1"/>
  <c r="O418" i="2" s="1"/>
  <c r="Q418" i="2" l="1"/>
  <c r="R418" i="2"/>
  <c r="P418" i="2"/>
  <c r="M418" i="2" s="1"/>
  <c r="N418" i="2" l="1"/>
  <c r="O419" i="2" s="1"/>
  <c r="Q419" i="2" l="1"/>
  <c r="R419" i="2"/>
  <c r="P419" i="2"/>
  <c r="M419" i="2" s="1"/>
  <c r="N419" i="2" l="1"/>
  <c r="O420" i="2" s="1"/>
  <c r="Q420" i="2" l="1"/>
  <c r="R420" i="2"/>
  <c r="P420" i="2"/>
  <c r="N420" i="2" s="1"/>
  <c r="M420" i="2" l="1"/>
  <c r="O421" i="2" s="1"/>
  <c r="Q421" i="2" l="1"/>
  <c r="P421" i="2"/>
  <c r="R421" i="2"/>
  <c r="M421" i="2" l="1"/>
  <c r="N421" i="2"/>
  <c r="O422" i="2" s="1"/>
  <c r="Q422" i="2" l="1"/>
  <c r="R422" i="2"/>
  <c r="P422" i="2"/>
  <c r="N422" i="2" s="1"/>
  <c r="M422" i="2" l="1"/>
  <c r="O423" i="2" s="1"/>
  <c r="Q423" i="2" l="1"/>
  <c r="R423" i="2"/>
  <c r="P423" i="2"/>
  <c r="M423" i="2" s="1"/>
  <c r="N423" i="2" l="1"/>
  <c r="O424" i="2" s="1"/>
  <c r="Q424" i="2" l="1"/>
  <c r="R424" i="2"/>
  <c r="P424" i="2"/>
  <c r="N424" i="2" s="1"/>
  <c r="M424" i="2" l="1"/>
  <c r="O425" i="2" s="1"/>
  <c r="Q425" i="2" l="1"/>
  <c r="P425" i="2"/>
  <c r="N425" i="2" s="1"/>
  <c r="R425" i="2"/>
  <c r="M425" i="2" l="1"/>
  <c r="O426" i="2" s="1"/>
  <c r="Q426" i="2" l="1"/>
  <c r="P426" i="2"/>
  <c r="M426" i="2" s="1"/>
  <c r="R426" i="2"/>
  <c r="N426" i="2" l="1"/>
  <c r="O427" i="2" s="1"/>
  <c r="Q427" i="2" l="1"/>
  <c r="P427" i="2"/>
  <c r="M427" i="2" s="1"/>
  <c r="R427" i="2"/>
  <c r="N427" i="2" l="1"/>
  <c r="O428" i="2" s="1"/>
  <c r="Q428" i="2" l="1"/>
  <c r="P428" i="2"/>
  <c r="N428" i="2" s="1"/>
  <c r="R428" i="2"/>
  <c r="M428" i="2" l="1"/>
  <c r="O429" i="2" s="1"/>
  <c r="Q429" i="2" l="1"/>
  <c r="R429" i="2"/>
  <c r="P429" i="2"/>
  <c r="N429" i="2" s="1"/>
  <c r="M429" i="2" l="1"/>
  <c r="O430" i="2" s="1"/>
  <c r="Q430" i="2" l="1"/>
  <c r="R430" i="2"/>
  <c r="P430" i="2"/>
  <c r="N430" i="2" s="1"/>
  <c r="M430" i="2" l="1"/>
  <c r="O431" i="2" s="1"/>
  <c r="Q431" i="2" l="1"/>
  <c r="P431" i="2"/>
  <c r="R431" i="2"/>
  <c r="M431" i="2" l="1"/>
  <c r="N431" i="2"/>
  <c r="O432" i="2" s="1"/>
  <c r="Q432" i="2" l="1"/>
  <c r="P432" i="2"/>
  <c r="R432" i="2"/>
  <c r="N432" i="2" l="1"/>
  <c r="M432" i="2"/>
  <c r="O433" i="2" s="1"/>
  <c r="Q433" i="2" l="1"/>
  <c r="R433" i="2"/>
  <c r="P433" i="2"/>
  <c r="M433" i="2" s="1"/>
  <c r="N433" i="2" l="1"/>
  <c r="O434" i="2" s="1"/>
  <c r="Q434" i="2" l="1"/>
  <c r="P434" i="2"/>
  <c r="M434" i="2" s="1"/>
  <c r="R434" i="2"/>
  <c r="N434" i="2" l="1"/>
  <c r="O435" i="2" s="1"/>
  <c r="Q435" i="2" l="1"/>
  <c r="R435" i="2"/>
  <c r="P435" i="2"/>
  <c r="N435" i="2" s="1"/>
  <c r="M435" i="2" l="1"/>
  <c r="O436" i="2" s="1"/>
  <c r="Q436" i="2" l="1"/>
  <c r="P436" i="2"/>
  <c r="R436" i="2"/>
  <c r="N436" i="2" l="1"/>
  <c r="M436" i="2"/>
  <c r="O437" i="2" s="1"/>
  <c r="Q437" i="2" l="1"/>
  <c r="P437" i="2"/>
  <c r="M437" i="2" s="1"/>
  <c r="R437" i="2"/>
  <c r="N437" i="2" l="1"/>
  <c r="O438" i="2" s="1"/>
  <c r="Q438" i="2" l="1"/>
  <c r="R438" i="2"/>
  <c r="P438" i="2"/>
  <c r="N438" i="2" s="1"/>
  <c r="M438" i="2" l="1"/>
  <c r="O439" i="2" s="1"/>
  <c r="Q439" i="2" l="1"/>
  <c r="R439" i="2"/>
  <c r="P439" i="2"/>
  <c r="M439" i="2" s="1"/>
  <c r="N439" i="2" l="1"/>
  <c r="O440" i="2" s="1"/>
  <c r="Q440" i="2" l="1"/>
  <c r="R440" i="2"/>
  <c r="P440" i="2"/>
  <c r="N440" i="2" s="1"/>
  <c r="M440" i="2" l="1"/>
  <c r="O441" i="2" s="1"/>
  <c r="Q441" i="2" l="1"/>
  <c r="R441" i="2"/>
  <c r="P441" i="2"/>
  <c r="M441" i="2" s="1"/>
  <c r="N441" i="2" l="1"/>
  <c r="O442" i="2" s="1"/>
  <c r="Q442" i="2" l="1"/>
  <c r="P442" i="2"/>
  <c r="R442" i="2"/>
  <c r="M442" i="2" l="1"/>
  <c r="N442" i="2"/>
  <c r="O443" i="2" l="1"/>
  <c r="Q443" i="2" s="1"/>
  <c r="P443" i="2" l="1"/>
  <c r="N443" i="2" s="1"/>
  <c r="R443" i="2"/>
  <c r="M443" i="2"/>
  <c r="O444" i="2" s="1"/>
  <c r="Q444" i="2" l="1"/>
  <c r="P444" i="2"/>
  <c r="N444" i="2" s="1"/>
  <c r="R444" i="2"/>
  <c r="M444" i="2" l="1"/>
  <c r="O445" i="2" s="1"/>
  <c r="Q445" i="2" l="1"/>
  <c r="P445" i="2"/>
  <c r="N445" i="2" s="1"/>
  <c r="R445" i="2"/>
  <c r="M445" i="2" l="1"/>
  <c r="O446" i="2" s="1"/>
  <c r="Q446" i="2" l="1"/>
  <c r="P446" i="2"/>
  <c r="R446" i="2"/>
  <c r="M446" i="2" l="1"/>
  <c r="N446" i="2"/>
  <c r="O447" i="2" l="1"/>
  <c r="Q447" i="2" s="1"/>
  <c r="R447" i="2" l="1"/>
  <c r="P447" i="2"/>
  <c r="M447" i="2" s="1"/>
  <c r="N447" i="2" l="1"/>
  <c r="O448" i="2" s="1"/>
  <c r="Q448" i="2" s="1"/>
  <c r="R448" i="2"/>
  <c r="P448" i="2" l="1"/>
  <c r="N448" i="2"/>
  <c r="M448" i="2"/>
  <c r="O449" i="2" s="1"/>
  <c r="Q449" i="2" l="1"/>
  <c r="R449" i="2"/>
  <c r="P449" i="2"/>
  <c r="M449" i="2" s="1"/>
  <c r="N449" i="2" l="1"/>
  <c r="O450" i="2" s="1"/>
  <c r="Q450" i="2" l="1"/>
  <c r="R450" i="2"/>
  <c r="P450" i="2"/>
  <c r="N450" i="2" s="1"/>
  <c r="M450" i="2" l="1"/>
  <c r="O451" i="2" s="1"/>
  <c r="Q451" i="2" l="1"/>
  <c r="P451" i="2"/>
  <c r="M451" i="2" s="1"/>
  <c r="R451" i="2"/>
  <c r="N451" i="2" l="1"/>
  <c r="O452" i="2" s="1"/>
  <c r="Q452" i="2" l="1"/>
  <c r="P452" i="2"/>
  <c r="N452" i="2" s="1"/>
  <c r="R452" i="2"/>
  <c r="M452" i="2" l="1"/>
  <c r="O453" i="2" s="1"/>
  <c r="Q453" i="2" l="1"/>
  <c r="P453" i="2"/>
  <c r="M453" i="2" s="1"/>
  <c r="R453" i="2"/>
  <c r="N453" i="2" l="1"/>
  <c r="O454" i="2" s="1"/>
  <c r="Q454" i="2" l="1"/>
  <c r="P454" i="2"/>
  <c r="R454" i="2"/>
  <c r="M454" i="2" l="1"/>
  <c r="N454" i="2"/>
  <c r="O455" i="2" s="1"/>
  <c r="Q455" i="2" l="1"/>
  <c r="R455" i="2"/>
  <c r="P455" i="2"/>
  <c r="N455" i="2" l="1"/>
  <c r="M455" i="2"/>
  <c r="O456" i="2" s="1"/>
  <c r="Q456" i="2" l="1"/>
  <c r="R456" i="2"/>
  <c r="P456" i="2"/>
  <c r="M456" i="2" s="1"/>
  <c r="N456" i="2" l="1"/>
  <c r="O457" i="2" s="1"/>
  <c r="Q457" i="2" l="1"/>
  <c r="R457" i="2"/>
  <c r="P457" i="2"/>
  <c r="M457" i="2" s="1"/>
  <c r="N457" i="2" l="1"/>
  <c r="O458" i="2" s="1"/>
  <c r="Q458" i="2" l="1"/>
  <c r="R458" i="2"/>
  <c r="P458" i="2"/>
  <c r="M458" i="2" l="1"/>
  <c r="N458" i="2"/>
  <c r="O459" i="2" l="1"/>
  <c r="Q459" i="2" s="1"/>
  <c r="P459" i="2" l="1"/>
  <c r="M459" i="2" s="1"/>
  <c r="R459" i="2"/>
  <c r="N459" i="2"/>
  <c r="O460" i="2" s="1"/>
  <c r="Q460" i="2" l="1"/>
  <c r="R460" i="2"/>
  <c r="P460" i="2"/>
  <c r="N460" i="2" s="1"/>
  <c r="M460" i="2" l="1"/>
  <c r="O461" i="2" s="1"/>
  <c r="Q461" i="2" l="1"/>
  <c r="P461" i="2"/>
  <c r="M461" i="2" s="1"/>
  <c r="R461" i="2"/>
  <c r="N461" i="2" l="1"/>
  <c r="O462" i="2" s="1"/>
  <c r="Q462" i="2" l="1"/>
  <c r="R462" i="2"/>
  <c r="P462" i="2"/>
  <c r="M462" i="2" s="1"/>
  <c r="N462" i="2" l="1"/>
  <c r="O463" i="2" s="1"/>
  <c r="Q463" i="2" l="1"/>
  <c r="P463" i="2"/>
  <c r="N463" i="2" s="1"/>
  <c r="R463" i="2"/>
  <c r="M463" i="2" l="1"/>
  <c r="O464" i="2" s="1"/>
  <c r="Q464" i="2" l="1"/>
  <c r="R464" i="2"/>
  <c r="P464" i="2"/>
  <c r="M464" i="2" s="1"/>
  <c r="N464" i="2" l="1"/>
  <c r="O465" i="2" s="1"/>
  <c r="Q465" i="2" l="1"/>
  <c r="P465" i="2"/>
  <c r="R465" i="2"/>
  <c r="N465" i="2" l="1"/>
  <c r="M465" i="2"/>
  <c r="O466" i="2" s="1"/>
  <c r="Q466" i="2" l="1"/>
  <c r="R466" i="2"/>
  <c r="P466" i="2"/>
  <c r="M466" i="2" s="1"/>
  <c r="N466" i="2" l="1"/>
  <c r="O467" i="2" s="1"/>
  <c r="Q467" i="2" l="1"/>
  <c r="P467" i="2"/>
  <c r="R467" i="2"/>
  <c r="M467" i="2" l="1"/>
  <c r="N467" i="2"/>
  <c r="O468" i="2" s="1"/>
  <c r="Q468" i="2" l="1"/>
  <c r="P468" i="2"/>
  <c r="R468" i="2"/>
  <c r="M468" i="2" l="1"/>
  <c r="N468" i="2"/>
  <c r="O469" i="2" s="1"/>
  <c r="Q469" i="2" l="1"/>
  <c r="P469" i="2"/>
  <c r="N469" i="2" s="1"/>
  <c r="R469" i="2"/>
  <c r="M469" i="2" l="1"/>
  <c r="O470" i="2" s="1"/>
  <c r="R470" i="2" l="1"/>
  <c r="Q470" i="2"/>
  <c r="P470" i="2"/>
  <c r="M470" i="2" l="1"/>
  <c r="N470" i="2"/>
  <c r="O471" i="2" l="1"/>
  <c r="Q471" i="2" s="1"/>
  <c r="R471" i="2" l="1"/>
  <c r="P471" i="2"/>
  <c r="M471" i="2"/>
  <c r="N471" i="2"/>
  <c r="O472" i="2" l="1"/>
  <c r="Q472" i="2" s="1"/>
  <c r="P472" i="2" l="1"/>
  <c r="M472" i="2" s="1"/>
  <c r="R472" i="2"/>
  <c r="N472" i="2"/>
  <c r="O473" i="2" s="1"/>
  <c r="Q473" i="2" l="1"/>
  <c r="P473" i="2"/>
  <c r="M473" i="2" s="1"/>
  <c r="R473" i="2"/>
  <c r="N473" i="2" l="1"/>
  <c r="O474" i="2" s="1"/>
  <c r="Q474" i="2" l="1"/>
  <c r="P474" i="2"/>
  <c r="R474" i="2"/>
  <c r="M474" i="2" l="1"/>
  <c r="N474" i="2"/>
  <c r="O475" i="2" s="1"/>
  <c r="Q475" i="2" l="1"/>
  <c r="P475" i="2"/>
  <c r="N475" i="2" s="1"/>
  <c r="R475" i="2"/>
  <c r="M475" i="2" l="1"/>
  <c r="O476" i="2" s="1"/>
  <c r="Q476" i="2" l="1"/>
  <c r="P476" i="2"/>
  <c r="M476" i="2" s="1"/>
  <c r="R476" i="2"/>
  <c r="N476" i="2" l="1"/>
  <c r="O477" i="2" s="1"/>
  <c r="R477" i="2" l="1"/>
  <c r="Q477" i="2"/>
  <c r="P477" i="2"/>
  <c r="N477" i="2" l="1"/>
  <c r="M477" i="2"/>
  <c r="O478" i="2" s="1"/>
  <c r="Q478" i="2" l="1"/>
  <c r="R478" i="2"/>
  <c r="P478" i="2"/>
  <c r="M478" i="2" s="1"/>
  <c r="N478" i="2" l="1"/>
  <c r="O479" i="2" s="1"/>
  <c r="Q479" i="2" l="1"/>
  <c r="R479" i="2"/>
  <c r="P479" i="2"/>
  <c r="M479" i="2" s="1"/>
  <c r="N479" i="2" l="1"/>
  <c r="O480" i="2" s="1"/>
  <c r="Q480" i="2" l="1"/>
  <c r="R480" i="2"/>
  <c r="P480" i="2"/>
  <c r="N480" i="2" s="1"/>
  <c r="M480" i="2" l="1"/>
  <c r="O481" i="2" s="1"/>
  <c r="Q481" i="2" l="1"/>
  <c r="R481" i="2"/>
  <c r="P481" i="2"/>
  <c r="M481" i="2" s="1"/>
  <c r="N481" i="2" l="1"/>
  <c r="O482" i="2" s="1"/>
  <c r="Q482" i="2" l="1"/>
  <c r="P482" i="2"/>
  <c r="M482" i="2" s="1"/>
  <c r="R482" i="2"/>
  <c r="N482" i="2" l="1"/>
  <c r="O483" i="2" s="1"/>
  <c r="Q483" i="2" l="1"/>
  <c r="R483" i="2"/>
  <c r="P483" i="2"/>
  <c r="N483" i="2" s="1"/>
  <c r="M483" i="2" l="1"/>
  <c r="O484" i="2" s="1"/>
  <c r="Q484" i="2" l="1"/>
  <c r="R484" i="2"/>
  <c r="P484" i="2"/>
  <c r="N484" i="2" s="1"/>
  <c r="M484" i="2" l="1"/>
  <c r="O485" i="2" s="1"/>
  <c r="Q485" i="2" l="1"/>
  <c r="R485" i="2"/>
  <c r="P485" i="2"/>
  <c r="M485" i="2" l="1"/>
  <c r="N485" i="2"/>
  <c r="O486" i="2" s="1"/>
  <c r="Q486" i="2" l="1"/>
  <c r="R486" i="2"/>
  <c r="P486" i="2"/>
  <c r="N486" i="2" s="1"/>
  <c r="M486" i="2" l="1"/>
  <c r="O487" i="2" s="1"/>
  <c r="Q487" i="2" l="1"/>
  <c r="R487" i="2"/>
  <c r="P487" i="2"/>
  <c r="N487" i="2" s="1"/>
  <c r="M487" i="2" l="1"/>
  <c r="O488" i="2" s="1"/>
  <c r="Q488" i="2" l="1"/>
  <c r="R488" i="2"/>
  <c r="P488" i="2"/>
  <c r="M488" i="2" s="1"/>
  <c r="N488" i="2" l="1"/>
  <c r="O489" i="2" s="1"/>
  <c r="Q489" i="2" l="1"/>
  <c r="P489" i="2"/>
  <c r="M489" i="2" s="1"/>
  <c r="R489" i="2"/>
  <c r="N489" i="2" l="1"/>
  <c r="O490" i="2" s="1"/>
  <c r="Q490" i="2" l="1"/>
  <c r="R490" i="2"/>
  <c r="P490" i="2"/>
  <c r="M490" i="2" s="1"/>
  <c r="N490" i="2" l="1"/>
  <c r="O491" i="2" s="1"/>
  <c r="Q491" i="2" l="1"/>
  <c r="R491" i="2"/>
  <c r="P491" i="2"/>
  <c r="M491" i="2" s="1"/>
  <c r="N491" i="2" l="1"/>
  <c r="O492" i="2" s="1"/>
  <c r="Q492" i="2" l="1"/>
  <c r="P492" i="2"/>
  <c r="N492" i="2" s="1"/>
  <c r="R492" i="2"/>
  <c r="M492" i="2" l="1"/>
  <c r="O493" i="2" s="1"/>
  <c r="Q493" i="2" l="1"/>
  <c r="P493" i="2"/>
  <c r="N493" i="2" s="1"/>
  <c r="R493" i="2"/>
  <c r="M493" i="2" l="1"/>
  <c r="O494" i="2" s="1"/>
  <c r="Q494" i="2" l="1"/>
  <c r="R494" i="2"/>
  <c r="P494" i="2"/>
  <c r="M494" i="2" s="1"/>
  <c r="N494" i="2" l="1"/>
  <c r="O495" i="2" s="1"/>
  <c r="Q495" i="2" l="1"/>
  <c r="R495" i="2"/>
  <c r="P495" i="2"/>
  <c r="M495" i="2" s="1"/>
  <c r="N495" i="2" l="1"/>
  <c r="O496" i="2" s="1"/>
  <c r="Q496" i="2" l="1"/>
  <c r="P496" i="2"/>
  <c r="N496" i="2" s="1"/>
  <c r="R496" i="2"/>
  <c r="M496" i="2" l="1"/>
  <c r="O497" i="2" s="1"/>
  <c r="Q497" i="2" l="1"/>
  <c r="P497" i="2"/>
  <c r="R497" i="2"/>
  <c r="M497" i="2" l="1"/>
  <c r="N497" i="2"/>
  <c r="O498" i="2" s="1"/>
  <c r="Q498" i="2" l="1"/>
  <c r="R498" i="2"/>
  <c r="P498" i="2"/>
  <c r="N498" i="2" s="1"/>
  <c r="M498" i="2" l="1"/>
  <c r="O499" i="2" s="1"/>
  <c r="Q499" i="2" l="1"/>
  <c r="P499" i="2"/>
  <c r="R499" i="2"/>
  <c r="M499" i="2" l="1"/>
  <c r="N499" i="2"/>
  <c r="O500" i="2" s="1"/>
  <c r="Q500" i="2" l="1"/>
  <c r="R500" i="2"/>
  <c r="P500" i="2"/>
  <c r="N500" i="2" s="1"/>
  <c r="M500" i="2" l="1"/>
  <c r="O501" i="2" s="1"/>
  <c r="Q501" i="2" l="1"/>
  <c r="P501" i="2"/>
  <c r="M501" i="2" s="1"/>
  <c r="R501" i="2"/>
  <c r="N501" i="2" l="1"/>
  <c r="O502" i="2" s="1"/>
  <c r="Q502" i="2" l="1"/>
  <c r="P502" i="2"/>
  <c r="M502" i="2" s="1"/>
  <c r="R502" i="2"/>
  <c r="N502" i="2" l="1"/>
  <c r="O503" i="2" s="1"/>
  <c r="Q503" i="2" l="1"/>
  <c r="R503" i="2"/>
  <c r="P503" i="2"/>
  <c r="N503" i="2" s="1"/>
  <c r="M503" i="2" l="1"/>
  <c r="O504" i="2" s="1"/>
  <c r="Q504" i="2" l="1"/>
  <c r="R504" i="2"/>
  <c r="P504" i="2"/>
  <c r="M504" i="2" s="1"/>
  <c r="N504" i="2" l="1"/>
  <c r="O505" i="2" s="1"/>
  <c r="Q505" i="2" l="1"/>
  <c r="R505" i="2"/>
  <c r="P505" i="2"/>
  <c r="N505" i="2" s="1"/>
  <c r="M505" i="2" l="1"/>
  <c r="O506" i="2" s="1"/>
  <c r="Q506" i="2" l="1"/>
  <c r="P506" i="2"/>
  <c r="N506" i="2" s="1"/>
  <c r="R506" i="2"/>
  <c r="M506" i="2" l="1"/>
  <c r="O507" i="2" s="1"/>
  <c r="Q507" i="2" l="1"/>
  <c r="P507" i="2"/>
  <c r="R507" i="2"/>
  <c r="M507" i="2" l="1"/>
  <c r="N507" i="2"/>
  <c r="O508" i="2" s="1"/>
  <c r="Q508" i="2" l="1"/>
  <c r="R508" i="2"/>
  <c r="P508" i="2"/>
  <c r="N508" i="2" l="1"/>
  <c r="M508" i="2"/>
  <c r="O509" i="2" l="1"/>
  <c r="P509" i="2" s="1"/>
  <c r="Q509" i="2" l="1"/>
  <c r="R509" i="2"/>
  <c r="M509" i="2"/>
  <c r="N509" i="2"/>
  <c r="O510" i="2" l="1"/>
  <c r="Q510" i="2" s="1"/>
  <c r="P510" i="2"/>
  <c r="R510" i="2" l="1"/>
  <c r="M510" i="2"/>
  <c r="N510" i="2"/>
  <c r="O511" i="2" s="1"/>
  <c r="Q511" i="2" l="1"/>
  <c r="P511" i="2"/>
  <c r="N511" i="2" s="1"/>
  <c r="R511" i="2"/>
  <c r="M511" i="2" l="1"/>
  <c r="O512" i="2" s="1"/>
  <c r="Q512" i="2" l="1"/>
  <c r="R512" i="2"/>
  <c r="P512" i="2"/>
  <c r="M512" i="2" s="1"/>
  <c r="N512" i="2" l="1"/>
  <c r="O513" i="2" s="1"/>
  <c r="Q513" i="2" l="1"/>
  <c r="R513" i="2"/>
  <c r="P513" i="2"/>
  <c r="M513" i="2" s="1"/>
  <c r="N513" i="2" l="1"/>
  <c r="O514" i="2" s="1"/>
  <c r="Q514" i="2" l="1"/>
  <c r="R514" i="2"/>
  <c r="P514" i="2"/>
  <c r="M514" i="2" s="1"/>
  <c r="N514" i="2" l="1"/>
  <c r="O515" i="2" s="1"/>
  <c r="Q515" i="2" l="1"/>
  <c r="R515" i="2"/>
  <c r="P515" i="2"/>
  <c r="N515" i="2" s="1"/>
  <c r="M515" i="2" l="1"/>
  <c r="O516" i="2" s="1"/>
  <c r="Q516" i="2" l="1"/>
  <c r="R516" i="2"/>
  <c r="P516" i="2"/>
  <c r="M516" i="2" l="1"/>
  <c r="N516" i="2"/>
  <c r="O517" i="2" s="1"/>
  <c r="P517" i="2" l="1"/>
  <c r="Q517" i="2"/>
  <c r="N517" i="2"/>
  <c r="R517" i="2"/>
  <c r="M517" i="2" l="1"/>
  <c r="O518" i="2" s="1"/>
  <c r="Q518" i="2" l="1"/>
  <c r="P518" i="2"/>
  <c r="R518" i="2"/>
  <c r="N518" i="2" l="1"/>
  <c r="M518" i="2"/>
  <c r="O519" i="2" s="1"/>
  <c r="Q519" i="2" l="1"/>
  <c r="R519" i="2"/>
  <c r="P519" i="2"/>
  <c r="M519" i="2" s="1"/>
  <c r="N519" i="2" l="1"/>
  <c r="O520" i="2" s="1"/>
  <c r="Q520" i="2" l="1"/>
  <c r="P520" i="2"/>
  <c r="N520" i="2" s="1"/>
  <c r="R520" i="2"/>
  <c r="M520" i="2" l="1"/>
  <c r="O521" i="2" s="1"/>
  <c r="Q521" i="2" l="1"/>
  <c r="R521" i="2"/>
  <c r="P521" i="2"/>
  <c r="N521" i="2" s="1"/>
  <c r="M521" i="2" l="1"/>
  <c r="O522" i="2" s="1"/>
  <c r="Q522" i="2" l="1"/>
  <c r="P522" i="2"/>
  <c r="N522" i="2" s="1"/>
  <c r="R522" i="2"/>
  <c r="M522" i="2" l="1"/>
  <c r="O523" i="2" s="1"/>
  <c r="Q523" i="2" s="1"/>
  <c r="R523" i="2" l="1"/>
  <c r="P523" i="2"/>
  <c r="M523" i="2" l="1"/>
  <c r="N523" i="2"/>
  <c r="O524" i="2" s="1"/>
  <c r="R524" i="2" l="1"/>
  <c r="P524" i="2"/>
  <c r="Q524" i="2"/>
  <c r="M524" i="2" s="1"/>
  <c r="N524" i="2" l="1"/>
  <c r="O525" i="2" s="1"/>
  <c r="Q525" i="2" l="1"/>
  <c r="P525" i="2"/>
  <c r="M525" i="2" s="1"/>
  <c r="R525" i="2"/>
  <c r="N525" i="2" l="1"/>
  <c r="O526" i="2" s="1"/>
  <c r="Q526" i="2" l="1"/>
  <c r="P526" i="2"/>
  <c r="M526" i="2" s="1"/>
  <c r="R526" i="2"/>
  <c r="N526" i="2"/>
  <c r="O527" i="2" s="1"/>
  <c r="Q527" i="2" s="1"/>
  <c r="P527" i="2" l="1"/>
  <c r="N527" i="2" s="1"/>
  <c r="R527" i="2"/>
  <c r="M527" i="2" l="1"/>
  <c r="O528" i="2" s="1"/>
  <c r="P528" i="2" l="1"/>
  <c r="R528" i="2"/>
  <c r="Q528" i="2"/>
  <c r="M528" i="2" l="1"/>
  <c r="N528" i="2"/>
  <c r="O529" i="2" s="1"/>
  <c r="Q529" i="2" l="1"/>
  <c r="R529" i="2"/>
  <c r="P529" i="2"/>
  <c r="N529" i="2" l="1"/>
  <c r="M529" i="2"/>
  <c r="O530" i="2" s="1"/>
  <c r="R530" i="2" l="1"/>
  <c r="P530" i="2"/>
  <c r="Q530" i="2"/>
  <c r="N530" i="2" l="1"/>
  <c r="M530" i="2"/>
  <c r="O531" i="2" s="1"/>
  <c r="P531" i="2" l="1"/>
  <c r="Q531" i="2"/>
  <c r="R531" i="2"/>
  <c r="N531" i="2" l="1"/>
  <c r="M531" i="2"/>
  <c r="O532" i="2" s="1"/>
  <c r="R532" i="2" l="1"/>
  <c r="P532" i="2"/>
  <c r="Q532" i="2"/>
  <c r="N532" i="2" l="1"/>
  <c r="M532" i="2"/>
  <c r="O533" i="2" s="1"/>
  <c r="R533" i="2" l="1"/>
  <c r="P533" i="2"/>
  <c r="Q533" i="2"/>
  <c r="M533" i="2" l="1"/>
  <c r="N533" i="2"/>
  <c r="O534" i="2" s="1"/>
  <c r="P534" i="2" l="1"/>
  <c r="R534" i="2"/>
  <c r="Q534" i="2"/>
  <c r="M534" i="2" l="1"/>
  <c r="N534" i="2"/>
  <c r="O535" i="2" s="1"/>
  <c r="P535" i="2" l="1"/>
  <c r="R535" i="2"/>
  <c r="Q535" i="2"/>
  <c r="M535" i="2" l="1"/>
  <c r="N535" i="2"/>
  <c r="O536" i="2" s="1"/>
  <c r="Q536" i="2" l="1"/>
  <c r="P536" i="2"/>
  <c r="R536" i="2"/>
  <c r="M536" i="2" l="1"/>
  <c r="N536" i="2"/>
  <c r="O537" i="2" s="1"/>
  <c r="R537" i="2" l="1"/>
  <c r="P537" i="2"/>
  <c r="Q537" i="2"/>
  <c r="M537" i="2" l="1"/>
  <c r="N537" i="2"/>
  <c r="O538" i="2" s="1"/>
  <c r="Q538" i="2" l="1"/>
  <c r="P538" i="2"/>
  <c r="R538" i="2"/>
  <c r="M538" i="2" l="1"/>
  <c r="N538" i="2"/>
  <c r="O539" i="2" l="1"/>
  <c r="P539" i="2"/>
  <c r="R539" i="2"/>
  <c r="Q539" i="2"/>
  <c r="N539" i="2" l="1"/>
  <c r="M539" i="2"/>
  <c r="O540" i="2" s="1"/>
  <c r="P540" i="2" l="1"/>
  <c r="R540" i="2"/>
  <c r="Q540" i="2"/>
  <c r="N540" i="2" l="1"/>
  <c r="M540" i="2"/>
  <c r="O541" i="2" s="1"/>
  <c r="Q541" i="2" l="1"/>
  <c r="R541" i="2"/>
  <c r="P541" i="2"/>
  <c r="M541" i="2" l="1"/>
  <c r="N541" i="2"/>
  <c r="O542" i="2" s="1"/>
  <c r="Q542" i="2" l="1"/>
  <c r="R542" i="2"/>
  <c r="P542" i="2"/>
  <c r="N542" i="2" l="1"/>
  <c r="M542" i="2"/>
  <c r="O543" i="2" l="1"/>
  <c r="R543" i="2" s="1"/>
  <c r="Q543" i="2" l="1"/>
  <c r="P543" i="2"/>
  <c r="N543" i="2" s="1"/>
  <c r="M543" i="2" l="1"/>
  <c r="O544" i="2" s="1"/>
  <c r="Q544" i="2" s="1"/>
  <c r="P544" i="2" l="1"/>
  <c r="R544" i="2"/>
  <c r="N544" i="2"/>
  <c r="M544" i="2"/>
  <c r="O545" i="2" l="1"/>
  <c r="Q545" i="2" s="1"/>
  <c r="R545" i="2"/>
  <c r="P545" i="2"/>
  <c r="M545" i="2" l="1"/>
  <c r="N545" i="2"/>
  <c r="O546" i="2" s="1"/>
  <c r="Q546" i="2" l="1"/>
  <c r="R546" i="2"/>
  <c r="P546" i="2"/>
  <c r="M546" i="2" l="1"/>
  <c r="N546" i="2"/>
  <c r="O547" i="2" s="1"/>
  <c r="Q547" i="2" l="1"/>
  <c r="R547" i="2"/>
  <c r="P547" i="2"/>
  <c r="N547" i="2" l="1"/>
  <c r="M547" i="2"/>
  <c r="O548" i="2" s="1"/>
  <c r="Q548" i="2" l="1"/>
  <c r="P548" i="2"/>
  <c r="R548" i="2"/>
  <c r="M548" i="2" l="1"/>
  <c r="N548" i="2"/>
  <c r="O549" i="2" s="1"/>
  <c r="Q549" i="2" l="1"/>
  <c r="R549" i="2"/>
  <c r="P549" i="2"/>
  <c r="M549" i="2" l="1"/>
  <c r="N549" i="2"/>
  <c r="O550" i="2" s="1"/>
  <c r="P550" i="2" l="1"/>
  <c r="R550" i="2"/>
  <c r="Q550" i="2"/>
  <c r="N550" i="2" l="1"/>
  <c r="M550" i="2"/>
  <c r="O551" i="2" s="1"/>
  <c r="R551" i="2" l="1"/>
  <c r="P551" i="2"/>
  <c r="Q551" i="2"/>
  <c r="M551" i="2" l="1"/>
  <c r="N551" i="2"/>
  <c r="O552" i="2" s="1"/>
  <c r="Q552" i="2" l="1"/>
  <c r="R552" i="2"/>
  <c r="P552" i="2"/>
  <c r="M552" i="2" l="1"/>
  <c r="N552" i="2"/>
  <c r="O553" i="2" l="1"/>
  <c r="Q553" i="2" s="1"/>
  <c r="R553" i="2" l="1"/>
  <c r="P553" i="2"/>
  <c r="M553" i="2" s="1"/>
  <c r="N553" i="2"/>
  <c r="O554" i="2" l="1"/>
  <c r="R554" i="2" s="1"/>
  <c r="Q554" i="2" l="1"/>
  <c r="P554" i="2"/>
  <c r="M554" i="2"/>
  <c r="N554" i="2"/>
  <c r="O555" i="2" s="1"/>
  <c r="Q555" i="2" l="1"/>
  <c r="P555" i="2"/>
  <c r="R555" i="2"/>
  <c r="M555" i="2" l="1"/>
  <c r="N555" i="2"/>
  <c r="O556" i="2" s="1"/>
  <c r="R556" i="2" l="1"/>
  <c r="P556" i="2"/>
  <c r="Q556" i="2"/>
  <c r="M556" i="2" l="1"/>
  <c r="N556" i="2"/>
  <c r="O557" i="2" s="1"/>
  <c r="R557" i="2" l="1"/>
  <c r="P557" i="2"/>
  <c r="Q557" i="2"/>
  <c r="M557" i="2" l="1"/>
  <c r="N557" i="2"/>
  <c r="O558" i="2" s="1"/>
  <c r="P558" i="2" l="1"/>
  <c r="R558" i="2"/>
  <c r="Q558" i="2"/>
  <c r="N558" i="2" l="1"/>
  <c r="M558" i="2"/>
  <c r="O559" i="2" s="1"/>
  <c r="R559" i="2" l="1"/>
  <c r="P559" i="2"/>
  <c r="Q559" i="2"/>
  <c r="N559" i="2" l="1"/>
  <c r="M559" i="2"/>
  <c r="O560" i="2" s="1"/>
  <c r="R560" i="2" l="1"/>
  <c r="P560" i="2"/>
  <c r="Q560" i="2"/>
  <c r="N560" i="2" l="1"/>
  <c r="M560" i="2"/>
  <c r="O561" i="2" s="1"/>
  <c r="Q561" i="2" l="1"/>
  <c r="P561" i="2"/>
  <c r="R561" i="2"/>
  <c r="M561" i="2" l="1"/>
  <c r="N561" i="2"/>
  <c r="O562" i="2" l="1"/>
  <c r="R562" i="2" s="1"/>
  <c r="P562" i="2" l="1"/>
  <c r="Q562" i="2"/>
  <c r="M562" i="2"/>
  <c r="N562" i="2"/>
  <c r="O563" i="2" s="1"/>
  <c r="Q563" i="2" l="1"/>
  <c r="P563" i="2"/>
  <c r="R563" i="2"/>
  <c r="N563" i="2" l="1"/>
  <c r="M563" i="2"/>
  <c r="O564" i="2" s="1"/>
  <c r="P564" i="2" l="1"/>
  <c r="R564" i="2"/>
  <c r="Q564" i="2"/>
  <c r="N564" i="2" l="1"/>
  <c r="M564" i="2"/>
  <c r="O565" i="2" s="1"/>
  <c r="Q565" i="2" l="1"/>
  <c r="P565" i="2"/>
  <c r="R565" i="2"/>
  <c r="N565" i="2" l="1"/>
  <c r="M565" i="2"/>
  <c r="O566" i="2" s="1"/>
  <c r="P566" i="2" l="1"/>
  <c r="Q566" i="2"/>
  <c r="R566" i="2"/>
  <c r="M566" i="2" l="1"/>
  <c r="N566" i="2"/>
  <c r="O567" i="2" s="1"/>
  <c r="Q567" i="2" l="1"/>
  <c r="R567" i="2"/>
  <c r="P567" i="2"/>
  <c r="M567" i="2" s="1"/>
  <c r="N567" i="2" l="1"/>
  <c r="O568" i="2" s="1"/>
  <c r="Q568" i="2" l="1"/>
  <c r="R568" i="2"/>
  <c r="P568" i="2"/>
  <c r="N568" i="2" l="1"/>
  <c r="M568" i="2"/>
  <c r="O569" i="2" s="1"/>
  <c r="Q569" i="2" l="1"/>
  <c r="P569" i="2"/>
  <c r="M569" i="2" s="1"/>
  <c r="R569" i="2"/>
  <c r="N569" i="2" l="1"/>
  <c r="O570" i="2" s="1"/>
  <c r="Q570" i="2" l="1"/>
  <c r="R570" i="2"/>
  <c r="P570" i="2"/>
  <c r="M570" i="2" s="1"/>
  <c r="N570" i="2" l="1"/>
  <c r="O571" i="2" s="1"/>
  <c r="Q571" i="2" l="1"/>
  <c r="P571" i="2"/>
  <c r="R571" i="2"/>
  <c r="M571" i="2" l="1"/>
  <c r="N571" i="2"/>
  <c r="O572" i="2" l="1"/>
  <c r="Q572" i="2" s="1"/>
  <c r="P572" i="2" l="1"/>
  <c r="R572" i="2"/>
  <c r="M572" i="2"/>
  <c r="N572" i="2"/>
  <c r="O573" i="2" l="1"/>
  <c r="R573" i="2"/>
  <c r="P573" i="2"/>
  <c r="Q573" i="2"/>
  <c r="M573" i="2" l="1"/>
  <c r="N573" i="2"/>
  <c r="O574" i="2" s="1"/>
  <c r="Q574" i="2" l="1"/>
  <c r="R574" i="2"/>
  <c r="P574" i="2"/>
  <c r="N574" i="2" l="1"/>
  <c r="M574" i="2"/>
  <c r="O575" i="2" l="1"/>
  <c r="P575" i="2" s="1"/>
  <c r="Q575" i="2"/>
  <c r="R575" i="2" l="1"/>
  <c r="M575" i="2"/>
  <c r="N575" i="2"/>
  <c r="O576" i="2" s="1"/>
  <c r="Q576" i="2" l="1"/>
  <c r="R576" i="2"/>
  <c r="P576" i="2"/>
  <c r="M576" i="2" l="1"/>
  <c r="N576" i="2"/>
  <c r="O577" i="2" s="1"/>
  <c r="Q577" i="2" l="1"/>
  <c r="P577" i="2"/>
  <c r="R577" i="2"/>
  <c r="M577" i="2" l="1"/>
  <c r="N577" i="2"/>
  <c r="O578" i="2" l="1"/>
  <c r="R578" i="2" s="1"/>
  <c r="P578" i="2" l="1"/>
  <c r="Q578" i="2"/>
  <c r="M578" i="2"/>
  <c r="N578" i="2"/>
  <c r="O579" i="2" s="1"/>
  <c r="R579" i="2" l="1"/>
  <c r="P579" i="2"/>
  <c r="Q579" i="2"/>
  <c r="N579" i="2" l="1"/>
  <c r="M579" i="2"/>
  <c r="O580" i="2" s="1"/>
  <c r="Q580" i="2" l="1"/>
  <c r="P580" i="2"/>
  <c r="R580" i="2"/>
  <c r="N580" i="2" l="1"/>
  <c r="M580" i="2"/>
  <c r="O581" i="2" s="1"/>
  <c r="Q581" i="2" l="1"/>
  <c r="R581" i="2"/>
  <c r="P581" i="2"/>
  <c r="N581" i="2" l="1"/>
  <c r="M581" i="2"/>
  <c r="O582" i="2" s="1"/>
  <c r="Q582" i="2" l="1"/>
  <c r="P582" i="2"/>
  <c r="R582" i="2"/>
  <c r="M582" i="2" l="1"/>
  <c r="N582" i="2"/>
  <c r="O583" i="2" s="1"/>
  <c r="P583" i="2" l="1"/>
  <c r="R583" i="2"/>
  <c r="Q583" i="2"/>
  <c r="M583" i="2" l="1"/>
  <c r="N583" i="2"/>
  <c r="O584" i="2" s="1"/>
  <c r="Q584" i="2" l="1"/>
  <c r="R584" i="2"/>
  <c r="P584" i="2"/>
  <c r="M584" i="2" l="1"/>
  <c r="N584" i="2"/>
  <c r="O585" i="2" s="1"/>
  <c r="P585" i="2" l="1"/>
  <c r="R585" i="2"/>
  <c r="Q585" i="2"/>
  <c r="M585" i="2" l="1"/>
  <c r="N585" i="2"/>
  <c r="O586" i="2" s="1"/>
  <c r="Q586" i="2" l="1"/>
  <c r="P586" i="2"/>
  <c r="R586" i="2"/>
  <c r="N586" i="2" l="1"/>
  <c r="M586" i="2"/>
  <c r="O587" i="2" s="1"/>
  <c r="Q587" i="2" l="1"/>
  <c r="P587" i="2"/>
  <c r="R587" i="2"/>
  <c r="M587" i="2" l="1"/>
  <c r="N587" i="2"/>
  <c r="O588" i="2" l="1"/>
  <c r="Q588" i="2"/>
  <c r="P588" i="2"/>
  <c r="R588" i="2"/>
  <c r="M588" i="2" l="1"/>
  <c r="N588" i="2"/>
  <c r="O589" i="2" l="1"/>
  <c r="R589" i="2"/>
  <c r="P589" i="2"/>
  <c r="Q589" i="2"/>
  <c r="N589" i="2" l="1"/>
  <c r="M589" i="2"/>
  <c r="O590" i="2" s="1"/>
  <c r="Q590" i="2" l="1"/>
  <c r="R590" i="2"/>
  <c r="P590" i="2"/>
  <c r="N590" i="2" l="1"/>
  <c r="M590" i="2"/>
  <c r="O591" i="2" s="1"/>
  <c r="R591" i="2" l="1"/>
  <c r="P591" i="2"/>
  <c r="Q591" i="2"/>
  <c r="M591" i="2" l="1"/>
  <c r="N591" i="2"/>
  <c r="O592" i="2" s="1"/>
  <c r="Q592" i="2" l="1"/>
  <c r="R592" i="2"/>
  <c r="P592" i="2"/>
  <c r="M592" i="2" l="1"/>
  <c r="N592" i="2"/>
  <c r="O593" i="2" l="1"/>
  <c r="P593" i="2" s="1"/>
  <c r="R593" i="2"/>
  <c r="Q593" i="2"/>
  <c r="N593" i="2" l="1"/>
  <c r="M593" i="2"/>
  <c r="O594" i="2" l="1"/>
  <c r="Q594" i="2"/>
  <c r="R594" i="2"/>
  <c r="P594" i="2"/>
  <c r="M594" i="2" l="1"/>
  <c r="N594" i="2"/>
  <c r="O595" i="2" s="1"/>
  <c r="Q595" i="2" l="1"/>
  <c r="P595" i="2"/>
  <c r="R595" i="2"/>
  <c r="M595" i="2" l="1"/>
  <c r="N595" i="2"/>
  <c r="O596" i="2" s="1"/>
  <c r="Q596" i="2" l="1"/>
  <c r="R596" i="2"/>
  <c r="P596" i="2"/>
  <c r="M596" i="2" l="1"/>
  <c r="N596" i="2"/>
  <c r="O597" i="2" s="1"/>
  <c r="Q597" i="2" l="1"/>
  <c r="R597" i="2"/>
  <c r="P597" i="2"/>
  <c r="M597" i="2" l="1"/>
  <c r="N597" i="2"/>
  <c r="O598" i="2" s="1"/>
  <c r="P598" i="2" l="1"/>
  <c r="R598" i="2"/>
  <c r="Q598" i="2"/>
  <c r="N598" i="2" l="1"/>
  <c r="M598" i="2"/>
  <c r="O599" i="2" s="1"/>
  <c r="R599" i="2" l="1"/>
  <c r="P599" i="2"/>
  <c r="Q599" i="2"/>
  <c r="N599" i="2" l="1"/>
  <c r="M599" i="2"/>
  <c r="O600" i="2" s="1"/>
  <c r="P600" i="2" l="1"/>
  <c r="R600" i="2"/>
  <c r="Q600" i="2"/>
  <c r="N600" i="2" l="1"/>
  <c r="M600" i="2"/>
  <c r="O601" i="2" s="1"/>
  <c r="Q601" i="2" l="1"/>
  <c r="P601" i="2"/>
  <c r="R601" i="2"/>
  <c r="M601" i="2" l="1"/>
  <c r="N601" i="2"/>
  <c r="O602" i="2" l="1"/>
  <c r="R602" i="2" s="1"/>
  <c r="Q602" i="2" l="1"/>
  <c r="P602" i="2"/>
  <c r="N602" i="2"/>
  <c r="M602" i="2"/>
  <c r="O603" i="2" s="1"/>
  <c r="R603" i="2" l="1"/>
  <c r="P603" i="2"/>
  <c r="Q603" i="2"/>
  <c r="M603" i="2" l="1"/>
  <c r="N603" i="2"/>
  <c r="O604" i="2" s="1"/>
  <c r="R604" i="2" l="1"/>
  <c r="P604" i="2"/>
  <c r="Q604" i="2"/>
  <c r="M604" i="2" l="1"/>
  <c r="N604" i="2"/>
  <c r="O605" i="2" s="1"/>
  <c r="Q605" i="2" l="1"/>
  <c r="P605" i="2"/>
  <c r="R605" i="2"/>
  <c r="M605" i="2" l="1"/>
  <c r="N605" i="2"/>
  <c r="O606" i="2" l="1"/>
  <c r="P606" i="2" s="1"/>
  <c r="Q606" i="2" l="1"/>
  <c r="R606" i="2"/>
  <c r="N606" i="2"/>
  <c r="M606" i="2"/>
  <c r="O607" i="2" s="1"/>
  <c r="P607" i="2" l="1"/>
  <c r="R607" i="2"/>
  <c r="Q607" i="2"/>
  <c r="M607" i="2" l="1"/>
  <c r="N607" i="2"/>
  <c r="O608" i="2" s="1"/>
  <c r="Q608" i="2" l="1"/>
  <c r="R608" i="2"/>
  <c r="P608" i="2"/>
  <c r="M608" i="2" l="1"/>
  <c r="N608" i="2"/>
  <c r="O609" i="2" l="1"/>
  <c r="Q609" i="2" s="1"/>
  <c r="P609" i="2" l="1"/>
  <c r="R609" i="2"/>
  <c r="N609" i="2"/>
  <c r="M609" i="2"/>
  <c r="O610" i="2" l="1"/>
  <c r="Q610" i="2" s="1"/>
  <c r="R610" i="2" l="1"/>
  <c r="P610" i="2"/>
  <c r="N610" i="2" s="1"/>
  <c r="M610" i="2" l="1"/>
  <c r="O611" i="2"/>
  <c r="Q611" i="2" s="1"/>
  <c r="P611" i="2" l="1"/>
  <c r="R611" i="2"/>
  <c r="N611" i="2"/>
  <c r="M611" i="2"/>
  <c r="O612" i="2" s="1"/>
  <c r="R612" i="2" l="1"/>
  <c r="P612" i="2"/>
  <c r="Q612" i="2"/>
  <c r="M612" i="2" l="1"/>
  <c r="N612" i="2"/>
  <c r="O613" i="2" s="1"/>
  <c r="R613" i="2" l="1"/>
  <c r="P613" i="2"/>
  <c r="Q613" i="2"/>
  <c r="M613" i="2" l="1"/>
  <c r="N613" i="2"/>
  <c r="O614" i="2" s="1"/>
  <c r="P614" i="2" l="1"/>
  <c r="R614" i="2"/>
  <c r="Q614" i="2"/>
  <c r="M614" i="2" l="1"/>
  <c r="N614" i="2"/>
  <c r="O615" i="2" s="1"/>
  <c r="Q615" i="2" l="1"/>
  <c r="R615" i="2"/>
  <c r="P615" i="2"/>
  <c r="N615" i="2" l="1"/>
  <c r="M615" i="2"/>
  <c r="O616" i="2" s="1"/>
  <c r="P616" i="2" l="1"/>
  <c r="R616" i="2"/>
  <c r="Q616" i="2"/>
  <c r="N616" i="2" l="1"/>
  <c r="M616" i="2"/>
  <c r="O617" i="2" s="1"/>
  <c r="Q617" i="2" l="1"/>
  <c r="P617" i="2"/>
  <c r="R617" i="2"/>
  <c r="M617" i="2" l="1"/>
  <c r="N617" i="2"/>
  <c r="O618" i="2" s="1"/>
  <c r="R618" i="2" l="1"/>
  <c r="Q618" i="2"/>
  <c r="P618" i="2"/>
  <c r="M618" i="2" l="1"/>
  <c r="N618" i="2"/>
  <c r="O619" i="2" s="1"/>
  <c r="R619" i="2" l="1"/>
  <c r="P619" i="2"/>
  <c r="Q619" i="2"/>
  <c r="M619" i="2" l="1"/>
  <c r="N619" i="2"/>
  <c r="O620" i="2" s="1"/>
  <c r="R620" i="2" l="1"/>
  <c r="P620" i="2"/>
  <c r="Q620" i="2"/>
  <c r="N620" i="2" l="1"/>
  <c r="M620" i="2"/>
  <c r="O621" i="2" s="1"/>
  <c r="P621" i="2" l="1"/>
  <c r="R621" i="2"/>
  <c r="Q621" i="2"/>
  <c r="M621" i="2" l="1"/>
  <c r="N621" i="2"/>
  <c r="O622" i="2" s="1"/>
  <c r="P622" i="2" l="1"/>
  <c r="R622" i="2"/>
  <c r="Q622" i="2"/>
  <c r="N622" i="2" l="1"/>
  <c r="M622" i="2"/>
  <c r="O623" i="2" s="1"/>
  <c r="Q623" i="2" l="1"/>
  <c r="P623" i="2"/>
  <c r="R623" i="2"/>
  <c r="N623" i="2" l="1"/>
  <c r="M623" i="2"/>
  <c r="O624" i="2" l="1"/>
  <c r="R624" i="2" s="1"/>
  <c r="Q624" i="2"/>
  <c r="P624" i="2" l="1"/>
  <c r="M624" i="2"/>
  <c r="N624" i="2"/>
  <c r="O625" i="2" s="1"/>
  <c r="Q625" i="2" l="1"/>
  <c r="R625" i="2"/>
  <c r="P625" i="2"/>
  <c r="M625" i="2" l="1"/>
  <c r="N625" i="2"/>
  <c r="O626" i="2" s="1"/>
  <c r="Q626" i="2" l="1"/>
  <c r="R626" i="2"/>
  <c r="P626" i="2"/>
  <c r="M626" i="2" l="1"/>
  <c r="N626" i="2"/>
  <c r="O627" i="2" s="1"/>
  <c r="P627" i="2" l="1"/>
  <c r="R627" i="2"/>
  <c r="Q627" i="2"/>
  <c r="M627" i="2" l="1"/>
  <c r="N627" i="2"/>
  <c r="O628" i="2" s="1"/>
  <c r="Q628" i="2" l="1"/>
  <c r="P628" i="2"/>
  <c r="R628" i="2"/>
  <c r="M628" i="2" l="1"/>
  <c r="N628" i="2"/>
  <c r="O629" i="2" l="1"/>
  <c r="Q629" i="2" s="1"/>
  <c r="R629" i="2"/>
  <c r="P629" i="2" l="1"/>
  <c r="M629" i="2"/>
  <c r="N629" i="2"/>
  <c r="O630" i="2" l="1"/>
  <c r="P630" i="2" s="1"/>
  <c r="Q630" i="2" l="1"/>
  <c r="R630" i="2"/>
  <c r="N630" i="2"/>
  <c r="M630" i="2"/>
  <c r="O631" i="2" l="1"/>
  <c r="Q631" i="2" s="1"/>
  <c r="R631" i="2" l="1"/>
  <c r="P631" i="2"/>
  <c r="M631" i="2"/>
  <c r="N631" i="2"/>
  <c r="O632" i="2" l="1"/>
  <c r="P632" i="2" s="1"/>
  <c r="Q632" i="2" l="1"/>
  <c r="R632" i="2"/>
  <c r="M632" i="2"/>
  <c r="N632" i="2"/>
  <c r="O633" i="2" l="1"/>
  <c r="Q633" i="2"/>
  <c r="P633" i="2"/>
  <c r="R633" i="2"/>
  <c r="N633" i="2" l="1"/>
  <c r="M633" i="2"/>
  <c r="O634" i="2" s="1"/>
  <c r="R634" i="2" l="1"/>
  <c r="P634" i="2"/>
  <c r="Q634" i="2"/>
  <c r="N634" i="2" l="1"/>
  <c r="M634" i="2"/>
  <c r="O635" i="2" s="1"/>
  <c r="Q635" i="2" l="1"/>
  <c r="R635" i="2"/>
  <c r="P635" i="2"/>
  <c r="M635" i="2" l="1"/>
  <c r="N635" i="2"/>
  <c r="O636" i="2" s="1"/>
  <c r="Q636" i="2" l="1"/>
  <c r="R636" i="2"/>
  <c r="P636" i="2"/>
  <c r="M636" i="2" l="1"/>
  <c r="N636" i="2"/>
  <c r="O637" i="2" s="1"/>
  <c r="R637" i="2" l="1"/>
  <c r="P637" i="2"/>
  <c r="Q637" i="2"/>
  <c r="M637" i="2" l="1"/>
  <c r="N637" i="2"/>
  <c r="O638" i="2" s="1"/>
  <c r="P638" i="2" l="1"/>
  <c r="R638" i="2"/>
  <c r="Q638" i="2"/>
  <c r="M638" i="2" l="1"/>
  <c r="N638" i="2"/>
  <c r="O639" i="2" s="1"/>
  <c r="Q639" i="2" l="1"/>
  <c r="R639" i="2"/>
  <c r="P639" i="2"/>
  <c r="M639" i="2" l="1"/>
  <c r="N639" i="2"/>
  <c r="O640" i="2" l="1"/>
  <c r="Q640" i="2" s="1"/>
  <c r="R640" i="2"/>
  <c r="P640" i="2"/>
  <c r="N640" i="2" l="1"/>
  <c r="M640" i="2"/>
  <c r="O641" i="2" s="1"/>
  <c r="P641" i="2" l="1"/>
  <c r="R641" i="2"/>
  <c r="Q641" i="2"/>
  <c r="M641" i="2" l="1"/>
  <c r="N641" i="2"/>
  <c r="O642" i="2" s="1"/>
  <c r="Q642" i="2" l="1"/>
  <c r="P642" i="2"/>
  <c r="R642" i="2"/>
  <c r="N642" i="2" l="1"/>
  <c r="M642" i="2"/>
  <c r="O643" i="2" s="1"/>
  <c r="Q643" i="2" l="1"/>
  <c r="P643" i="2"/>
  <c r="R643" i="2"/>
  <c r="N643" i="2" l="1"/>
  <c r="M643" i="2"/>
  <c r="O644" i="2" l="1"/>
  <c r="P644" i="2" s="1"/>
  <c r="Q644" i="2"/>
  <c r="R644" i="2"/>
  <c r="N644" i="2" l="1"/>
  <c r="M644" i="2"/>
  <c r="O645" i="2" s="1"/>
  <c r="P645" i="2" s="1"/>
  <c r="R645" i="2" l="1"/>
  <c r="Q645" i="2"/>
  <c r="N645" i="2" s="1"/>
  <c r="M645" i="2" l="1"/>
  <c r="O646" i="2"/>
  <c r="Q646" i="2" s="1"/>
  <c r="P646" i="2"/>
  <c r="R646" i="2" l="1"/>
  <c r="M646" i="2"/>
  <c r="N646" i="2"/>
  <c r="O647" i="2" s="1"/>
  <c r="Q647" i="2" l="1"/>
  <c r="P647" i="2"/>
  <c r="M647" i="2" s="1"/>
  <c r="R647" i="2"/>
  <c r="N647" i="2" l="1"/>
  <c r="O648" i="2" s="1"/>
  <c r="Q648" i="2" l="1"/>
  <c r="R648" i="2"/>
  <c r="P648" i="2"/>
  <c r="N648" i="2" s="1"/>
  <c r="M648" i="2" l="1"/>
  <c r="O649" i="2" s="1"/>
  <c r="Q649" i="2" l="1"/>
  <c r="R649" i="2"/>
  <c r="P649" i="2"/>
  <c r="N649" i="2" s="1"/>
  <c r="M649" i="2" l="1"/>
  <c r="O650" i="2" s="1"/>
  <c r="Q650" i="2" l="1"/>
  <c r="R650" i="2"/>
  <c r="P650" i="2"/>
  <c r="N650" i="2" s="1"/>
  <c r="M650" i="2" l="1"/>
  <c r="O651" i="2" s="1"/>
  <c r="Q651" i="2" l="1"/>
  <c r="P651" i="2"/>
  <c r="M651" i="2" s="1"/>
  <c r="R651" i="2"/>
  <c r="N651" i="2" l="1"/>
  <c r="O652" i="2" s="1"/>
  <c r="Q652" i="2" l="1"/>
  <c r="R652" i="2"/>
  <c r="P652" i="2"/>
  <c r="N652" i="2" l="1"/>
  <c r="M652" i="2"/>
  <c r="O653" i="2" s="1"/>
  <c r="Q653" i="2" l="1"/>
  <c r="P653" i="2"/>
  <c r="M653" i="2" s="1"/>
  <c r="R653" i="2"/>
  <c r="N653" i="2" l="1"/>
  <c r="O654" i="2" s="1"/>
  <c r="Q654" i="2" l="1"/>
  <c r="P654" i="2"/>
  <c r="M654" i="2" s="1"/>
  <c r="R654" i="2"/>
  <c r="N654" i="2" l="1"/>
  <c r="O655" i="2" s="1"/>
  <c r="Q655" i="2" l="1"/>
  <c r="P655" i="2"/>
  <c r="M655" i="2" s="1"/>
  <c r="R655" i="2"/>
  <c r="N655" i="2" l="1"/>
  <c r="O656" i="2" s="1"/>
  <c r="Q656" i="2" l="1"/>
  <c r="R656" i="2"/>
  <c r="P656" i="2"/>
  <c r="N656" i="2" s="1"/>
  <c r="M656" i="2" l="1"/>
  <c r="O657" i="2" s="1"/>
  <c r="Q657" i="2" l="1"/>
  <c r="P657" i="2"/>
  <c r="M657" i="2" s="1"/>
  <c r="R657" i="2"/>
  <c r="N657" i="2" l="1"/>
  <c r="O658" i="2" s="1"/>
  <c r="Q658" i="2" l="1"/>
  <c r="R658" i="2"/>
  <c r="P658" i="2"/>
  <c r="N658" i="2" s="1"/>
  <c r="M658" i="2" l="1"/>
  <c r="O659" i="2" s="1"/>
  <c r="Q659" i="2" l="1"/>
  <c r="R659" i="2"/>
  <c r="P659" i="2"/>
  <c r="N659" i="2" s="1"/>
  <c r="M659" i="2" l="1"/>
  <c r="O660" i="2" s="1"/>
  <c r="Q660" i="2" l="1"/>
  <c r="R660" i="2"/>
  <c r="P660" i="2"/>
  <c r="N660" i="2" s="1"/>
  <c r="M660" i="2" l="1"/>
  <c r="O661" i="2" s="1"/>
  <c r="Q661" i="2" l="1"/>
  <c r="R661" i="2"/>
  <c r="P661" i="2"/>
  <c r="N661" i="2" s="1"/>
  <c r="M661" i="2" l="1"/>
  <c r="O662" i="2" s="1"/>
  <c r="Q662" i="2" l="1"/>
  <c r="P662" i="2"/>
  <c r="M662" i="2" s="1"/>
  <c r="R662" i="2"/>
  <c r="N662" i="2" l="1"/>
  <c r="O663" i="2" s="1"/>
  <c r="Q663" i="2" l="1"/>
  <c r="P663" i="2"/>
  <c r="M663" i="2" s="1"/>
  <c r="R663" i="2"/>
  <c r="N663" i="2" l="1"/>
  <c r="O664" i="2" s="1"/>
  <c r="Q664" i="2" s="1"/>
  <c r="R664" i="2" l="1"/>
  <c r="P664" i="2"/>
  <c r="M664" i="2" l="1"/>
  <c r="N664" i="2"/>
  <c r="O665" i="2" l="1"/>
  <c r="P665" i="2" s="1"/>
  <c r="Q665" i="2" l="1"/>
  <c r="M665" i="2" s="1"/>
  <c r="R665" i="2"/>
  <c r="N665" i="2"/>
  <c r="O666" i="2" s="1"/>
  <c r="R666" i="2" l="1"/>
  <c r="Q666" i="2"/>
  <c r="P666" i="2"/>
  <c r="M666" i="2" l="1"/>
  <c r="N666" i="2"/>
  <c r="O667" i="2" l="1"/>
  <c r="Q667" i="2" s="1"/>
  <c r="P667" i="2"/>
  <c r="R667" i="2"/>
  <c r="M667" i="2" l="1"/>
  <c r="N667" i="2"/>
  <c r="O668" i="2" s="1"/>
  <c r="P668" i="2" l="1"/>
  <c r="R668" i="2"/>
  <c r="Q668" i="2"/>
  <c r="M668" i="2" l="1"/>
  <c r="N668" i="2"/>
  <c r="O669" i="2" s="1"/>
  <c r="Q669" i="2" l="1"/>
  <c r="R669" i="2"/>
  <c r="P669" i="2"/>
  <c r="M669" i="2" l="1"/>
  <c r="N669" i="2"/>
  <c r="O670" i="2" s="1"/>
  <c r="Q670" i="2" l="1"/>
  <c r="P670" i="2"/>
  <c r="R670" i="2"/>
  <c r="N670" i="2" l="1"/>
  <c r="M670" i="2"/>
  <c r="O671" i="2" s="1"/>
  <c r="Q671" i="2" l="1"/>
  <c r="R671" i="2"/>
  <c r="P671" i="2"/>
  <c r="M671" i="2" l="1"/>
  <c r="N671" i="2"/>
  <c r="O672" i="2" s="1"/>
  <c r="Q672" i="2" l="1"/>
  <c r="P672" i="2"/>
  <c r="R672" i="2"/>
  <c r="N672" i="2" l="1"/>
  <c r="M672" i="2"/>
  <c r="O673" i="2" s="1"/>
  <c r="Q673" i="2" l="1"/>
  <c r="R673" i="2"/>
  <c r="P673" i="2"/>
  <c r="N673" i="2" l="1"/>
  <c r="M673" i="2"/>
  <c r="O674" i="2" s="1"/>
  <c r="Q674" i="2" l="1"/>
  <c r="P674" i="2"/>
  <c r="R674" i="2"/>
  <c r="M674" i="2" l="1"/>
  <c r="N674" i="2"/>
  <c r="O675" i="2" s="1"/>
  <c r="Q675" i="2" l="1"/>
  <c r="R675" i="2"/>
  <c r="P675" i="2"/>
  <c r="M675" i="2" l="1"/>
  <c r="N675" i="2"/>
  <c r="O676" i="2" s="1"/>
  <c r="Q676" i="2" l="1"/>
  <c r="P676" i="2"/>
  <c r="R676" i="2"/>
  <c r="M676" i="2" l="1"/>
  <c r="N676" i="2"/>
  <c r="O677" i="2" l="1"/>
  <c r="R677" i="2"/>
  <c r="P677" i="2"/>
  <c r="Q677" i="2"/>
  <c r="M677" i="2" l="1"/>
  <c r="N677" i="2"/>
  <c r="O678" i="2" s="1"/>
  <c r="Q678" i="2" l="1"/>
  <c r="P678" i="2"/>
  <c r="M678" i="2" s="1"/>
  <c r="R678" i="2"/>
  <c r="N678" i="2" l="1"/>
  <c r="O679" i="2" s="1"/>
  <c r="Q679" i="2" l="1"/>
  <c r="R679" i="2"/>
  <c r="P679" i="2"/>
  <c r="M679" i="2" s="1"/>
  <c r="N679" i="2" l="1"/>
  <c r="O680" i="2" s="1"/>
  <c r="Q680" i="2" l="1"/>
  <c r="P680" i="2"/>
  <c r="M680" i="2" s="1"/>
  <c r="R680" i="2"/>
  <c r="N680" i="2" l="1"/>
  <c r="O681" i="2" s="1"/>
  <c r="Q681" i="2" l="1"/>
  <c r="R681" i="2"/>
  <c r="P681" i="2"/>
  <c r="N681" i="2" s="1"/>
  <c r="M681" i="2" l="1"/>
  <c r="O682" i="2" s="1"/>
  <c r="Q682" i="2" l="1"/>
  <c r="R682" i="2"/>
  <c r="P682" i="2"/>
  <c r="M682" i="2" l="1"/>
  <c r="N682" i="2"/>
  <c r="O683" i="2" s="1"/>
  <c r="Q683" i="2" l="1"/>
  <c r="R683" i="2"/>
  <c r="P683" i="2"/>
  <c r="N683" i="2" s="1"/>
  <c r="M683" i="2" l="1"/>
  <c r="O684" i="2" s="1"/>
  <c r="R684" i="2" s="1"/>
  <c r="Q684" i="2" l="1"/>
  <c r="P684" i="2"/>
  <c r="N684" i="2" s="1"/>
  <c r="M684" i="2"/>
  <c r="O685" i="2" l="1"/>
  <c r="Q685" i="2" s="1"/>
  <c r="R685" i="2"/>
  <c r="P685" i="2"/>
  <c r="N685" i="2" s="1"/>
  <c r="M685" i="2" l="1"/>
  <c r="O686" i="2"/>
  <c r="Q686" i="2" s="1"/>
  <c r="R686" i="2" l="1"/>
  <c r="P686" i="2"/>
  <c r="M686" i="2" s="1"/>
  <c r="N686" i="2" l="1"/>
  <c r="O687" i="2" s="1"/>
  <c r="Q687" i="2" l="1"/>
  <c r="R687" i="2"/>
  <c r="P687" i="2"/>
  <c r="N687" i="2" s="1"/>
  <c r="M687" i="2"/>
  <c r="O688" i="2" l="1"/>
  <c r="Q688" i="2"/>
  <c r="R688" i="2"/>
  <c r="P688" i="2"/>
  <c r="M688" i="2" l="1"/>
  <c r="N688" i="2"/>
  <c r="O689" i="2" l="1"/>
  <c r="Q689" i="2" s="1"/>
  <c r="P689" i="2" l="1"/>
  <c r="N689" i="2" s="1"/>
  <c r="R689" i="2"/>
  <c r="M689" i="2"/>
  <c r="O690" i="2" s="1"/>
  <c r="Q690" i="2" l="1"/>
  <c r="P690" i="2"/>
  <c r="N690" i="2" s="1"/>
  <c r="R690" i="2"/>
  <c r="M690" i="2" l="1"/>
  <c r="O691" i="2" s="1"/>
  <c r="Q691" i="2" l="1"/>
  <c r="P691" i="2"/>
  <c r="R691" i="2"/>
  <c r="M691" i="2" l="1"/>
  <c r="N691" i="2"/>
  <c r="O692" i="2" s="1"/>
  <c r="Q692" i="2" l="1"/>
  <c r="R692" i="2"/>
  <c r="P692" i="2"/>
  <c r="M692" i="2" s="1"/>
  <c r="N692" i="2" l="1"/>
  <c r="O693" i="2" s="1"/>
  <c r="Q693" i="2" l="1"/>
  <c r="P693" i="2"/>
  <c r="R693" i="2"/>
  <c r="M693" i="2" l="1"/>
  <c r="N693" i="2"/>
  <c r="O694" i="2" s="1"/>
  <c r="Q694" i="2" l="1"/>
  <c r="P694" i="2"/>
  <c r="M694" i="2" s="1"/>
  <c r="R694" i="2"/>
  <c r="N694" i="2" l="1"/>
  <c r="O695" i="2" s="1"/>
  <c r="Q695" i="2" l="1"/>
  <c r="R695" i="2"/>
  <c r="P695" i="2"/>
  <c r="M695" i="2" s="1"/>
  <c r="N695" i="2" l="1"/>
  <c r="O696" i="2" s="1"/>
  <c r="Q696" i="2" l="1"/>
  <c r="R696" i="2"/>
  <c r="P696" i="2"/>
  <c r="N696" i="2" s="1"/>
  <c r="M696" i="2" l="1"/>
  <c r="O697" i="2" s="1"/>
  <c r="Q697" i="2" l="1"/>
  <c r="P697" i="2"/>
  <c r="M697" i="2" s="1"/>
  <c r="R697" i="2"/>
  <c r="N697" i="2" l="1"/>
  <c r="O698" i="2" s="1"/>
  <c r="Q698" i="2" l="1"/>
  <c r="P698" i="2"/>
  <c r="M698" i="2" s="1"/>
  <c r="R698" i="2"/>
  <c r="N698" i="2" l="1"/>
  <c r="O699" i="2" s="1"/>
  <c r="Q699" i="2" l="1"/>
  <c r="P699" i="2"/>
  <c r="R699" i="2"/>
  <c r="M699" i="2" l="1"/>
  <c r="N699" i="2"/>
  <c r="O700" i="2" s="1"/>
  <c r="Q700" i="2" l="1"/>
  <c r="P700" i="2"/>
  <c r="N700" i="2" s="1"/>
  <c r="R700" i="2"/>
  <c r="M700" i="2" l="1"/>
  <c r="O701" i="2" s="1"/>
  <c r="Q701" i="2" l="1"/>
  <c r="R701" i="2"/>
  <c r="P701" i="2"/>
  <c r="M701" i="2" s="1"/>
  <c r="N701" i="2" l="1"/>
  <c r="O702" i="2" s="1"/>
  <c r="Q702" i="2" l="1"/>
  <c r="R702" i="2"/>
  <c r="P702" i="2"/>
  <c r="N702" i="2" s="1"/>
  <c r="M702" i="2" l="1"/>
  <c r="O703" i="2" s="1"/>
  <c r="Q703" i="2" l="1"/>
  <c r="P703" i="2"/>
  <c r="M703" i="2" s="1"/>
  <c r="R703" i="2"/>
  <c r="N703" i="2" l="1"/>
  <c r="O704" i="2" s="1"/>
  <c r="Q704" i="2" l="1"/>
  <c r="P704" i="2"/>
  <c r="M704" i="2" s="1"/>
  <c r="R704" i="2"/>
  <c r="N704" i="2" l="1"/>
  <c r="O705" i="2" s="1"/>
  <c r="Q705" i="2" l="1"/>
  <c r="R705" i="2"/>
  <c r="P705" i="2"/>
  <c r="M705" i="2" s="1"/>
  <c r="N705" i="2" l="1"/>
  <c r="O706" i="2" s="1"/>
  <c r="Q706" i="2" l="1"/>
  <c r="R706" i="2"/>
  <c r="P706" i="2"/>
  <c r="N706" i="2" s="1"/>
  <c r="M706" i="2" l="1"/>
  <c r="O707" i="2" s="1"/>
  <c r="Q707" i="2" l="1"/>
  <c r="R707" i="2"/>
  <c r="P707" i="2"/>
  <c r="M707" i="2" s="1"/>
  <c r="N707" i="2" l="1"/>
  <c r="O708" i="2" s="1"/>
  <c r="Q708" i="2" l="1"/>
  <c r="R708" i="2"/>
  <c r="P708" i="2"/>
  <c r="M708" i="2" s="1"/>
  <c r="N708" i="2" l="1"/>
  <c r="O709" i="2" s="1"/>
  <c r="Q709" i="2" l="1"/>
  <c r="R709" i="2"/>
  <c r="P709" i="2"/>
  <c r="N709" i="2" s="1"/>
  <c r="M709" i="2" l="1"/>
  <c r="O710" i="2" s="1"/>
  <c r="Q710" i="2" l="1"/>
  <c r="R710" i="2"/>
  <c r="P710" i="2"/>
  <c r="N710" i="2" l="1"/>
  <c r="M710" i="2"/>
  <c r="O711" i="2" s="1"/>
  <c r="Q711" i="2" l="1"/>
  <c r="P711" i="2"/>
  <c r="R711" i="2"/>
  <c r="N711" i="2" l="1"/>
  <c r="M711" i="2"/>
  <c r="O712" i="2" l="1"/>
  <c r="Q712" i="2" s="1"/>
  <c r="P712" i="2"/>
  <c r="R712" i="2"/>
  <c r="M712" i="2" l="1"/>
  <c r="N712" i="2"/>
  <c r="O713" i="2" l="1"/>
  <c r="Q713" i="2" s="1"/>
  <c r="P713" i="2" l="1"/>
  <c r="R713" i="2"/>
  <c r="N713" i="2"/>
  <c r="M2" i="2"/>
  <c r="P3" i="2" s="1"/>
  <c r="M3" i="2"/>
  <c r="M713" i="2"/>
</calcChain>
</file>

<file path=xl/sharedStrings.xml><?xml version="1.0" encoding="utf-8"?>
<sst xmlns="http://schemas.openxmlformats.org/spreadsheetml/2006/main" count="89" uniqueCount="76">
  <si>
    <t>Note: This is a sample dataset.</t>
  </si>
  <si>
    <t>S No.</t>
  </si>
  <si>
    <t>Date</t>
  </si>
  <si>
    <t>OPEN</t>
  </si>
  <si>
    <t>HIGH</t>
  </si>
  <si>
    <t>LOW</t>
  </si>
  <si>
    <t>LAST_PRICE</t>
  </si>
  <si>
    <t>Parameters</t>
  </si>
  <si>
    <t>Values</t>
  </si>
  <si>
    <t xml:space="preserve">Number of Long Signals </t>
  </si>
  <si>
    <t xml:space="preserve">Number of Short Signals </t>
  </si>
  <si>
    <t xml:space="preserve">Total number of Signals </t>
  </si>
  <si>
    <t xml:space="preserve">Number of Long Signals Traded </t>
  </si>
  <si>
    <t xml:space="preserve">Number of Short Signals Traded </t>
  </si>
  <si>
    <t xml:space="preserve">Total number of Signals Traded </t>
  </si>
  <si>
    <t xml:space="preserve">Number of Profitable Trades </t>
  </si>
  <si>
    <t xml:space="preserve">Number of Loss Making Trades </t>
  </si>
  <si>
    <t xml:space="preserve">Profit from Profitable Trades </t>
  </si>
  <si>
    <t xml:space="preserve">Loss from loss making trades </t>
  </si>
  <si>
    <t xml:space="preserve">Average Number of Signals per Trading Hour </t>
  </si>
  <si>
    <t xml:space="preserve">Average Number of Trades per Trading Hour </t>
  </si>
  <si>
    <t xml:space="preserve">Average Holding Period of a Trade (in minutes) </t>
  </si>
  <si>
    <t xml:space="preserve">Maximum Profit from a trade </t>
  </si>
  <si>
    <t xml:space="preserve">Maximum Loss from a trade </t>
  </si>
  <si>
    <t xml:space="preserve">Average Profit (or Loss) Per Trade </t>
  </si>
  <si>
    <t xml:space="preserve">Assumed Slippage (assume a value) </t>
  </si>
  <si>
    <t xml:space="preserve">Brokerage (assume a value) </t>
  </si>
  <si>
    <t>Total Profit or Loss</t>
  </si>
  <si>
    <t xml:space="preserve">Net Profit or Loss per trade after costs </t>
  </si>
  <si>
    <t xml:space="preserve">Total Net Profit or Loss after costs </t>
  </si>
  <si>
    <t>INPUT PARAMETERS</t>
  </si>
  <si>
    <t>High</t>
  </si>
  <si>
    <t>Low</t>
  </si>
  <si>
    <t>SL</t>
  </si>
  <si>
    <t>TP</t>
  </si>
  <si>
    <t>x</t>
  </si>
  <si>
    <t>y</t>
  </si>
  <si>
    <t>n</t>
  </si>
  <si>
    <t>a</t>
  </si>
  <si>
    <t>b</t>
  </si>
  <si>
    <r>
      <t>ATR(n)</t>
    </r>
    <r>
      <rPr>
        <vertAlign val="superscript"/>
        <sz val="11"/>
        <color rgb="FF000000"/>
        <rFont val="Calibri"/>
        <family val="2"/>
      </rPr>
      <t>1</t>
    </r>
  </si>
  <si>
    <r>
      <t>SL</t>
    </r>
    <r>
      <rPr>
        <vertAlign val="superscript"/>
        <sz val="11"/>
        <color rgb="FF000000"/>
        <rFont val="Calibri"/>
        <family val="2"/>
      </rPr>
      <t>2</t>
    </r>
  </si>
  <si>
    <r>
      <t>TP</t>
    </r>
    <r>
      <rPr>
        <vertAlign val="superscript"/>
        <sz val="11"/>
        <color rgb="FF000000"/>
        <rFont val="Calibri"/>
        <family val="2"/>
      </rPr>
      <t>3</t>
    </r>
  </si>
  <si>
    <t>x candle high</t>
  </si>
  <si>
    <t>y candle low</t>
  </si>
  <si>
    <r>
      <rPr>
        <vertAlign val="superscript"/>
        <sz val="11"/>
        <color rgb="FF000000"/>
        <rFont val="Calibri"/>
        <family val="2"/>
      </rPr>
      <t>1</t>
    </r>
    <r>
      <rPr>
        <sz val="11"/>
        <color rgb="FF000000"/>
        <rFont val="Calibri"/>
        <family val="2"/>
      </rPr>
      <t xml:space="preserve"> Average True Range</t>
    </r>
  </si>
  <si>
    <r>
      <rPr>
        <vertAlign val="superscript"/>
        <sz val="11"/>
        <color rgb="FF000000"/>
        <rFont val="Calibri"/>
        <family val="2"/>
      </rPr>
      <t>2</t>
    </r>
    <r>
      <rPr>
        <sz val="11"/>
        <color rgb="FF000000"/>
        <rFont val="Calibri"/>
        <family val="2"/>
      </rPr>
      <t xml:space="preserve"> Stop Loss</t>
    </r>
  </si>
  <si>
    <t>Rules</t>
  </si>
  <si>
    <r>
      <rPr>
        <vertAlign val="superscript"/>
        <sz val="11"/>
        <color rgb="FF000000"/>
        <rFont val="Calibri"/>
        <family val="2"/>
      </rPr>
      <t>3</t>
    </r>
    <r>
      <rPr>
        <sz val="11"/>
        <color rgb="FF000000"/>
        <rFont val="Calibri"/>
        <family val="2"/>
      </rPr>
      <t xml:space="preserve"> Take Profit</t>
    </r>
  </si>
  <si>
    <t>*ATR</t>
  </si>
  <si>
    <t>TR</t>
  </si>
  <si>
    <t>ATR</t>
  </si>
  <si>
    <t>Signal</t>
  </si>
  <si>
    <t>Signal Price</t>
  </si>
  <si>
    <t>SL Price</t>
  </si>
  <si>
    <t>TP Price</t>
  </si>
  <si>
    <t>Status</t>
  </si>
  <si>
    <t>Entry Price</t>
  </si>
  <si>
    <t>Buy Trade</t>
  </si>
  <si>
    <t>Entry Price - a*ATR</t>
  </si>
  <si>
    <t>Status Formula</t>
  </si>
  <si>
    <t>P&amp;L</t>
  </si>
  <si>
    <t>Sell Trade</t>
  </si>
  <si>
    <t>Entry Price + a*ATR</t>
  </si>
  <si>
    <t>Entry Price - b*ATR</t>
  </si>
  <si>
    <t>Buy, SL</t>
  </si>
  <si>
    <t>Sell, SL</t>
  </si>
  <si>
    <t>Buy, TP</t>
  </si>
  <si>
    <t>Sell, TP</t>
  </si>
  <si>
    <t>Selling Price</t>
  </si>
  <si>
    <t>Buying Price</t>
  </si>
  <si>
    <t>Total P&amp;L</t>
  </si>
  <si>
    <t>Entry ATR</t>
  </si>
  <si>
    <t>Average P&amp;L</t>
  </si>
  <si>
    <t>Never look into the future data for signal</t>
  </si>
  <si>
    <t>Never look into the present data for signal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</si>
</sst>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0"/>
    <numFmt numFmtId="165" formatCode="0.0000"/>
    <numFmt numFmtId="167" formatCode="#,##0.0000"/>
  </numFmts>
  <fonts count="4" x14ac:knownFonts="1">
    <font>
      <sz val="11"/>
      <color rgb="FF000000"/>
      <name val="Calibri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vertAlign val="superscript"/>
      <sz val="11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</borders>
  <cellStyleXfs count="1">
    <xf numFmtId="0" fontId="0" fillId="0" borderId="0"/>
  </cellStyleXfs>
  <cellXfs count="26">
    <xf numFmtId="0" fontId="0" fillId="0" borderId="0" xfId="0"/>
    <xf numFmtId="2" fontId="0" fillId="0" borderId="0" xfId="0" applyNumberFormat="1"/>
    <xf numFmtId="0" fontId="0" fillId="0" borderId="1" xfId="0" applyBorder="1"/>
    <xf numFmtId="0" fontId="1" fillId="0" borderId="1" xfId="0" applyFont="1" applyBorder="1"/>
    <xf numFmtId="0" fontId="2" fillId="0" borderId="0" xfId="0" applyFont="1"/>
    <xf numFmtId="0" fontId="1" fillId="0" borderId="0" xfId="0" applyFont="1"/>
    <xf numFmtId="0" fontId="2" fillId="0" borderId="1" xfId="0" applyFont="1" applyBorder="1"/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quotePrefix="1" applyFont="1"/>
    <xf numFmtId="2" fontId="2" fillId="0" borderId="0" xfId="0" quotePrefix="1" applyNumberFormat="1" applyFont="1" applyAlignment="1">
      <alignment horizontal="center" vertical="center"/>
    </xf>
    <xf numFmtId="4" fontId="0" fillId="0" borderId="0" xfId="0" applyNumberFormat="1"/>
    <xf numFmtId="4" fontId="1" fillId="0" borderId="5" xfId="0" applyNumberFormat="1" applyFont="1" applyBorder="1"/>
    <xf numFmtId="4" fontId="0" fillId="0" borderId="0" xfId="0" applyNumberForma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quotePrefix="1" applyFon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65" fontId="2" fillId="0" borderId="0" xfId="0" quotePrefix="1" applyNumberFormat="1" applyFont="1" applyAlignment="1">
      <alignment horizontal="center" vertical="center"/>
    </xf>
    <xf numFmtId="22" fontId="0" fillId="0" borderId="0" xfId="0" applyNumberFormat="1" applyAlignment="1">
      <alignment horizontal="center" vertical="center"/>
    </xf>
    <xf numFmtId="2" fontId="0" fillId="3" borderId="0" xfId="0" applyNumberFormat="1" applyFill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167" fontId="0" fillId="0" borderId="0" xfId="0" applyNumberFormat="1" applyAlignment="1">
      <alignment horizontal="center" vertical="center"/>
    </xf>
  </cellXfs>
  <cellStyles count="1">
    <cellStyle name="Normal" xfId="0" builtinId="0"/>
  </cellStyles>
  <dxfs count="1">
    <dxf>
      <font>
        <b val="0"/>
        <i val="0"/>
        <color auto="1"/>
      </font>
      <fill>
        <patternFill patternType="solid">
          <bgColor theme="6" tint="0.79998168889431442"/>
        </patternFill>
      </fill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143831</xdr:colOff>
      <xdr:row>30</xdr:row>
      <xdr:rowOff>86508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8E7D44-2DF5-1E21-13EC-893D05908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849431" cy="561100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190500</xdr:colOff>
      <xdr:row>1</xdr:row>
      <xdr:rowOff>53499</xdr:rowOff>
    </xdr:from>
    <xdr:to>
      <xdr:col>12</xdr:col>
      <xdr:colOff>200025</xdr:colOff>
      <xdr:row>20</xdr:row>
      <xdr:rowOff>181842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AE29E1A-358A-F792-35F1-8CE0C2439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0100" y="243999"/>
          <a:ext cx="6715125" cy="3747843"/>
        </a:xfrm>
        <a:prstGeom prst="rect">
          <a:avLst/>
        </a:prstGeom>
      </xdr:spPr>
    </xdr:pic>
    <xdr:clientData/>
  </xdr:twoCellAnchor>
  <xdr:twoCellAnchor editAs="oneCell">
    <xdr:from>
      <xdr:col>1</xdr:col>
      <xdr:colOff>120179</xdr:colOff>
      <xdr:row>24</xdr:row>
      <xdr:rowOff>123825</xdr:rowOff>
    </xdr:from>
    <xdr:to>
      <xdr:col>14</xdr:col>
      <xdr:colOff>411200</xdr:colOff>
      <xdr:row>37</xdr:row>
      <xdr:rowOff>465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E1BD786-6DC2-BD55-2572-275738867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9779" y="4695825"/>
          <a:ext cx="8215821" cy="235314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22</xdr:col>
      <xdr:colOff>306629</xdr:colOff>
      <xdr:row>29</xdr:row>
      <xdr:rowOff>124587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3E4880-E3D6-4C51-7741-5661D199D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3108229" cy="545858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22</xdr:col>
      <xdr:colOff>582893</xdr:colOff>
      <xdr:row>63</xdr:row>
      <xdr:rowOff>153246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51CB8B5-664B-24EB-4F66-5CED4E846D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6096000"/>
          <a:ext cx="13384493" cy="605874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EF2A84-7617-461E-91D4-99280AFF26BA}">
  <dimension ref="A1"/>
  <sheetViews>
    <sheetView workbookViewId="0">
      <selection activeCell="P14" sqref="P1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8B5E9E-BCC1-428D-86C7-9D467A5795A4}">
  <dimension ref="B24"/>
  <sheetViews>
    <sheetView topLeftCell="A13" workbookViewId="0">
      <selection activeCell="R34" sqref="R34"/>
    </sheetView>
  </sheetViews>
  <sheetFormatPr defaultRowHeight="15" x14ac:dyDescent="0.25"/>
  <sheetData>
    <row r="24" spans="2:2" x14ac:dyDescent="0.25">
      <c r="B24" s="4" t="s">
        <v>60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9DB49B-5261-413D-BD8D-0659DBFEA6C2}">
  <dimension ref="A1"/>
  <sheetViews>
    <sheetView workbookViewId="0">
      <selection activeCell="X27" sqref="X2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713"/>
  <sheetViews>
    <sheetView tabSelected="1" workbookViewId="0">
      <pane xSplit="6" ySplit="14" topLeftCell="G35" activePane="bottomRight" state="frozen"/>
      <selection pane="topRight" activeCell="G1" sqref="G1"/>
      <selection pane="bottomLeft" activeCell="A15" sqref="A15"/>
      <selection pane="bottomRight" activeCell="G35" sqref="G35"/>
    </sheetView>
  </sheetViews>
  <sheetFormatPr defaultRowHeight="15" x14ac:dyDescent="0.25"/>
  <cols>
    <col min="1" max="1" width="7.5703125" customWidth="1"/>
    <col min="2" max="2" width="15.5703125" bestFit="1" customWidth="1"/>
    <col min="3" max="5" width="8.5703125" bestFit="1" customWidth="1"/>
    <col min="6" max="6" width="11.140625" bestFit="1" customWidth="1"/>
    <col min="7" max="8" width="12.7109375" customWidth="1"/>
    <col min="9" max="9" width="18.85546875" customWidth="1"/>
    <col min="10" max="10" width="18" bestFit="1" customWidth="1"/>
    <col min="12" max="12" width="12.42578125" customWidth="1"/>
    <col min="13" max="14" width="11.85546875" bestFit="1" customWidth="1"/>
    <col min="16" max="16" width="11.7109375" bestFit="1" customWidth="1"/>
    <col min="17" max="17" width="11" customWidth="1"/>
    <col min="18" max="18" width="10.28515625" bestFit="1" customWidth="1"/>
  </cols>
  <sheetData>
    <row r="1" spans="1:24" x14ac:dyDescent="0.25">
      <c r="A1" t="s">
        <v>0</v>
      </c>
    </row>
    <row r="2" spans="1:24" ht="15.75" thickBot="1" x14ac:dyDescent="0.3">
      <c r="B2" s="5"/>
      <c r="H2" s="5" t="s">
        <v>47</v>
      </c>
      <c r="L2" s="5" t="s">
        <v>71</v>
      </c>
      <c r="M2" s="25">
        <f>SUM(R35:R713)</f>
        <v>56.297100988824241</v>
      </c>
      <c r="P2" s="5" t="s">
        <v>61</v>
      </c>
      <c r="Q2" s="5" t="s">
        <v>33</v>
      </c>
    </row>
    <row r="3" spans="1:24" ht="16.5" thickTop="1" thickBot="1" x14ac:dyDescent="0.3">
      <c r="B3" s="22" t="s">
        <v>30</v>
      </c>
      <c r="C3" s="23"/>
      <c r="D3" s="24"/>
      <c r="H3" s="4" t="s">
        <v>74</v>
      </c>
      <c r="L3" s="5" t="s">
        <v>73</v>
      </c>
      <c r="M3" s="15">
        <f>AVERAGE(R36:R713)</f>
        <v>11.259420197764848</v>
      </c>
      <c r="P3" s="14">
        <f>M2</f>
        <v>56.297100988824241</v>
      </c>
      <c r="Q3">
        <v>1</v>
      </c>
      <c r="R3">
        <f t="shared" ref="R3:X3" si="0">Q3+1</f>
        <v>2</v>
      </c>
      <c r="S3">
        <f t="shared" si="0"/>
        <v>3</v>
      </c>
      <c r="T3">
        <f t="shared" si="0"/>
        <v>4</v>
      </c>
      <c r="U3">
        <f t="shared" si="0"/>
        <v>5</v>
      </c>
      <c r="V3">
        <f t="shared" si="0"/>
        <v>6</v>
      </c>
      <c r="W3">
        <f t="shared" si="0"/>
        <v>7</v>
      </c>
      <c r="X3">
        <f t="shared" si="0"/>
        <v>8</v>
      </c>
    </row>
    <row r="4" spans="1:24" ht="15.75" thickTop="1" x14ac:dyDescent="0.25">
      <c r="B4" s="6" t="s">
        <v>31</v>
      </c>
      <c r="C4" s="7">
        <v>3</v>
      </c>
      <c r="D4" s="8" t="s">
        <v>35</v>
      </c>
      <c r="H4" s="4" t="s">
        <v>75</v>
      </c>
      <c r="O4" s="5" t="s">
        <v>34</v>
      </c>
      <c r="P4">
        <v>1</v>
      </c>
      <c r="Q4" s="13">
        <f t="dataTable" ref="Q4:X11" dt2D="1" dtr="1" r1="C7" r2="C8"/>
        <v>-881.68397679649388</v>
      </c>
      <c r="R4" s="13">
        <v>-132.68672816582875</v>
      </c>
      <c r="S4" s="13">
        <v>9.2561644758698094</v>
      </c>
      <c r="T4" s="13">
        <v>76.348190769240318</v>
      </c>
      <c r="U4" s="13">
        <v>64.902482598436109</v>
      </c>
      <c r="V4" s="13">
        <v>53.424089066305896</v>
      </c>
      <c r="W4" s="13">
        <v>53.516872317175512</v>
      </c>
      <c r="X4" s="13">
        <v>122.29445025908353</v>
      </c>
    </row>
    <row r="5" spans="1:24" x14ac:dyDescent="0.25">
      <c r="B5" s="6" t="s">
        <v>32</v>
      </c>
      <c r="C5" s="7">
        <v>3</v>
      </c>
      <c r="D5" s="8" t="s">
        <v>36</v>
      </c>
      <c r="F5" s="1"/>
      <c r="P5">
        <f t="shared" ref="P5:P11" si="1">P4+1</f>
        <v>2</v>
      </c>
      <c r="Q5" s="13">
        <v>-722.17864191871377</v>
      </c>
      <c r="R5" s="13">
        <v>-87.325336458452512</v>
      </c>
      <c r="S5" s="13">
        <v>-123.56297820289547</v>
      </c>
      <c r="T5" s="13">
        <v>-154.29464173024826</v>
      </c>
      <c r="U5" s="13">
        <v>-108.80825585047023</v>
      </c>
      <c r="V5" s="13">
        <v>109.43117138986599</v>
      </c>
      <c r="W5" s="13">
        <v>109.43117138986599</v>
      </c>
      <c r="X5" s="13">
        <v>109.43117138986599</v>
      </c>
    </row>
    <row r="6" spans="1:24" ht="17.25" x14ac:dyDescent="0.25">
      <c r="B6" s="6" t="s">
        <v>40</v>
      </c>
      <c r="C6" s="7">
        <v>20</v>
      </c>
      <c r="D6" s="8" t="s">
        <v>37</v>
      </c>
      <c r="P6">
        <f t="shared" si="1"/>
        <v>3</v>
      </c>
      <c r="Q6" s="13">
        <v>-621.90817117851657</v>
      </c>
      <c r="R6" s="13">
        <v>56.297100988824241</v>
      </c>
      <c r="S6" s="13">
        <v>-5.4948227748482168</v>
      </c>
      <c r="T6" s="13">
        <v>45.607488317409661</v>
      </c>
      <c r="U6" s="13">
        <v>-7.4917006332616438</v>
      </c>
      <c r="V6" s="13">
        <v>2.5734814166607975</v>
      </c>
      <c r="W6" s="13">
        <v>-8.7398069355167536</v>
      </c>
      <c r="X6" s="13">
        <v>-20.247783273878667</v>
      </c>
    </row>
    <row r="7" spans="1:24" ht="17.25" x14ac:dyDescent="0.25">
      <c r="B7" s="6" t="s">
        <v>41</v>
      </c>
      <c r="C7" s="7">
        <v>2</v>
      </c>
      <c r="D7" s="8" t="s">
        <v>38</v>
      </c>
      <c r="E7" s="11" t="s">
        <v>49</v>
      </c>
      <c r="I7" s="5" t="s">
        <v>54</v>
      </c>
      <c r="J7" s="5" t="s">
        <v>55</v>
      </c>
      <c r="M7" s="5" t="s">
        <v>69</v>
      </c>
      <c r="N7" s="5" t="s">
        <v>70</v>
      </c>
      <c r="P7">
        <f t="shared" si="1"/>
        <v>4</v>
      </c>
      <c r="Q7" s="13">
        <v>-235.8407615111646</v>
      </c>
      <c r="R7" s="13">
        <v>-222.88614034997045</v>
      </c>
      <c r="S7" s="13">
        <v>-38.1641589450428</v>
      </c>
      <c r="T7" s="13">
        <v>-3.398011201301415</v>
      </c>
      <c r="U7" s="13">
        <v>32.053078046761584</v>
      </c>
      <c r="V7" s="13">
        <v>21.26954983118776</v>
      </c>
      <c r="W7" s="13">
        <v>10.486021615613936</v>
      </c>
      <c r="X7" s="13">
        <v>-0.29750659995988826</v>
      </c>
    </row>
    <row r="8" spans="1:24" ht="17.25" x14ac:dyDescent="0.25">
      <c r="B8" s="6" t="s">
        <v>42</v>
      </c>
      <c r="C8" s="7">
        <v>3</v>
      </c>
      <c r="D8" s="8" t="s">
        <v>39</v>
      </c>
      <c r="E8" s="11" t="s">
        <v>49</v>
      </c>
      <c r="H8" s="5" t="s">
        <v>58</v>
      </c>
      <c r="I8" s="4" t="s">
        <v>59</v>
      </c>
      <c r="J8" s="4" t="s">
        <v>63</v>
      </c>
      <c r="L8" s="5" t="s">
        <v>65</v>
      </c>
      <c r="M8" s="4" t="s">
        <v>54</v>
      </c>
      <c r="N8" s="4" t="s">
        <v>57</v>
      </c>
      <c r="P8">
        <f t="shared" si="1"/>
        <v>5</v>
      </c>
      <c r="Q8" s="13">
        <v>-282.2205096685575</v>
      </c>
      <c r="R8" s="13">
        <v>-153.59710551590797</v>
      </c>
      <c r="S8" s="13">
        <v>-32.081291151023834</v>
      </c>
      <c r="T8" s="13">
        <v>23.795230635992993</v>
      </c>
      <c r="U8" s="13">
        <v>53.289454277337427</v>
      </c>
      <c r="V8" s="13">
        <v>38.341618845375706</v>
      </c>
      <c r="W8" s="13">
        <v>34.463890795617772</v>
      </c>
      <c r="X8" s="13">
        <v>-35.714868413768272</v>
      </c>
    </row>
    <row r="9" spans="1:24" x14ac:dyDescent="0.25">
      <c r="H9" s="5" t="s">
        <v>62</v>
      </c>
      <c r="I9" s="4" t="s">
        <v>63</v>
      </c>
      <c r="J9" s="4" t="s">
        <v>64</v>
      </c>
      <c r="L9" s="5" t="s">
        <v>66</v>
      </c>
      <c r="M9" s="4" t="s">
        <v>57</v>
      </c>
      <c r="N9" s="4" t="s">
        <v>54</v>
      </c>
      <c r="P9">
        <f t="shared" si="1"/>
        <v>6</v>
      </c>
      <c r="Q9" s="13">
        <v>135.50115719198402</v>
      </c>
      <c r="R9" s="13">
        <v>149.61610402051338</v>
      </c>
      <c r="S9" s="13">
        <v>128.88088437672195</v>
      </c>
      <c r="T9" s="13">
        <v>91.886502401963298</v>
      </c>
      <c r="U9" s="13">
        <v>185.79632213719196</v>
      </c>
      <c r="V9" s="13">
        <v>185.79632213719196</v>
      </c>
      <c r="W9" s="13">
        <v>185.79632213719196</v>
      </c>
      <c r="X9" s="13">
        <v>185.79632213719196</v>
      </c>
    </row>
    <row r="10" spans="1:24" ht="17.25" x14ac:dyDescent="0.25">
      <c r="B10" s="4" t="s">
        <v>45</v>
      </c>
      <c r="L10" s="5" t="s">
        <v>67</v>
      </c>
      <c r="M10" s="4" t="s">
        <v>55</v>
      </c>
      <c r="N10" s="4" t="s">
        <v>57</v>
      </c>
      <c r="P10">
        <f t="shared" si="1"/>
        <v>7</v>
      </c>
      <c r="Q10" s="13">
        <v>11.209627922564323</v>
      </c>
      <c r="R10" s="13">
        <v>-111.54490349932166</v>
      </c>
      <c r="S10" s="13">
        <v>-30.457500000000437</v>
      </c>
      <c r="T10" s="13">
        <v>-89.984348983191012</v>
      </c>
      <c r="U10" s="13">
        <v>-110.44427759776045</v>
      </c>
      <c r="V10" s="13">
        <v>-60.915000000000873</v>
      </c>
      <c r="W10" s="13">
        <v>-71.067500000001019</v>
      </c>
      <c r="X10" s="13">
        <v>-81.220000000001164</v>
      </c>
    </row>
    <row r="11" spans="1:24" ht="17.25" x14ac:dyDescent="0.25">
      <c r="B11" s="4" t="s">
        <v>46</v>
      </c>
      <c r="L11" s="5" t="s">
        <v>68</v>
      </c>
      <c r="M11" s="4" t="s">
        <v>57</v>
      </c>
      <c r="N11" s="4" t="s">
        <v>55</v>
      </c>
      <c r="P11">
        <f t="shared" si="1"/>
        <v>8</v>
      </c>
      <c r="Q11" s="13">
        <v>-32.494337208867364</v>
      </c>
      <c r="R11" s="13">
        <v>-111.54490349932166</v>
      </c>
      <c r="S11" s="13">
        <v>-30.457500000000437</v>
      </c>
      <c r="T11" s="13">
        <v>-89.984348983191012</v>
      </c>
      <c r="U11" s="13">
        <v>-110.44427759776045</v>
      </c>
      <c r="V11" s="13">
        <v>-60.915000000000873</v>
      </c>
      <c r="W11" s="13">
        <v>-71.067500000001019</v>
      </c>
      <c r="X11" s="13">
        <v>-81.220000000001164</v>
      </c>
    </row>
    <row r="12" spans="1:24" ht="17.25" x14ac:dyDescent="0.25">
      <c r="B12" s="4" t="s">
        <v>48</v>
      </c>
    </row>
    <row r="13" spans="1:24" x14ac:dyDescent="0.25">
      <c r="D13" s="1"/>
      <c r="G13" s="11"/>
      <c r="M13" s="13"/>
    </row>
    <row r="14" spans="1:24" x14ac:dyDescent="0.25">
      <c r="A14" s="10" t="s">
        <v>1</v>
      </c>
      <c r="B14" s="10" t="s">
        <v>2</v>
      </c>
      <c r="C14" s="10" t="s">
        <v>3</v>
      </c>
      <c r="D14" s="10" t="s">
        <v>4</v>
      </c>
      <c r="E14" s="10" t="s">
        <v>5</v>
      </c>
      <c r="F14" s="10" t="s">
        <v>6</v>
      </c>
      <c r="G14" s="16" t="s">
        <v>43</v>
      </c>
      <c r="H14" s="16" t="s">
        <v>44</v>
      </c>
      <c r="I14" s="16" t="s">
        <v>50</v>
      </c>
      <c r="J14" s="16" t="s">
        <v>51</v>
      </c>
      <c r="K14" s="16" t="s">
        <v>52</v>
      </c>
      <c r="L14" s="16" t="s">
        <v>53</v>
      </c>
      <c r="M14" s="16" t="s">
        <v>54</v>
      </c>
      <c r="N14" s="16" t="s">
        <v>55</v>
      </c>
      <c r="O14" s="16" t="s">
        <v>56</v>
      </c>
      <c r="P14" s="16" t="s">
        <v>57</v>
      </c>
      <c r="Q14" s="16" t="s">
        <v>72</v>
      </c>
      <c r="R14" s="16" t="s">
        <v>61</v>
      </c>
    </row>
    <row r="15" spans="1:24" hidden="1" x14ac:dyDescent="0.25">
      <c r="A15" s="10">
        <v>1</v>
      </c>
      <c r="B15" s="20">
        <v>44215.385416666664</v>
      </c>
      <c r="C15" s="9">
        <v>14599.85</v>
      </c>
      <c r="D15" s="9">
        <v>14609.4</v>
      </c>
      <c r="E15" s="9">
        <v>14598.050000000001</v>
      </c>
      <c r="F15" s="9">
        <v>14607.35</v>
      </c>
      <c r="G15" s="9" t="str">
        <f>IF(A15&lt;=$C$4,"",MAX(INDEX($D$15:$D$713,A15-$C$4):D14))</f>
        <v/>
      </c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7"/>
    </row>
    <row r="16" spans="1:24" hidden="1" x14ac:dyDescent="0.25">
      <c r="A16" s="10">
        <v>2</v>
      </c>
      <c r="B16" s="20">
        <v>44215.386111111111</v>
      </c>
      <c r="C16" s="9">
        <v>14607.35</v>
      </c>
      <c r="D16" s="9">
        <v>14610.400000000001</v>
      </c>
      <c r="E16" s="9">
        <v>14601.7</v>
      </c>
      <c r="F16" s="9">
        <v>14607.55</v>
      </c>
      <c r="G16" s="9" t="str">
        <f>IF(A16&lt;=$C$4,"",MAX(INDEX($D$15:$D$713,A16-$C$4):D15))</f>
        <v/>
      </c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7"/>
    </row>
    <row r="17" spans="1:18" hidden="1" x14ac:dyDescent="0.25">
      <c r="A17" s="10">
        <v>3</v>
      </c>
      <c r="B17" s="20">
        <v>44215.386805555558</v>
      </c>
      <c r="C17" s="9">
        <v>14607.55</v>
      </c>
      <c r="D17" s="9">
        <v>14611.05</v>
      </c>
      <c r="E17" s="9">
        <v>14598.5</v>
      </c>
      <c r="F17" s="9">
        <v>14608.55</v>
      </c>
      <c r="G17" s="9" t="str">
        <f>IF(A17&lt;=$C$4,"",MAX(INDEX($D$15:$D$713,A17-$C$4):D16))</f>
        <v/>
      </c>
      <c r="H17" s="10"/>
      <c r="I17" s="9">
        <f>MAX(D16-E16,D16-F15,F15-E16)</f>
        <v>8.7000000000007276</v>
      </c>
      <c r="J17" s="10"/>
      <c r="K17" s="10"/>
      <c r="L17" s="10"/>
      <c r="M17" s="10"/>
      <c r="N17" s="10"/>
      <c r="O17" s="10"/>
      <c r="P17" s="10"/>
      <c r="Q17" s="10"/>
      <c r="R17" s="17"/>
    </row>
    <row r="18" spans="1:18" hidden="1" x14ac:dyDescent="0.25">
      <c r="A18" s="10">
        <v>4</v>
      </c>
      <c r="B18" s="20">
        <v>44215.387499999997</v>
      </c>
      <c r="C18" s="9">
        <v>14609.050000000001</v>
      </c>
      <c r="D18" s="9">
        <v>14615.8</v>
      </c>
      <c r="E18" s="9">
        <v>14606.949999999999</v>
      </c>
      <c r="F18" s="9">
        <v>14611.45</v>
      </c>
      <c r="G18" s="9">
        <f>IF(A18&lt;=$C$4,"",MAX(INDEX($D$15:$D$713,A18-$C$4):D17))</f>
        <v>14611.05</v>
      </c>
      <c r="H18" s="12">
        <f>IF(A18&lt;$C$5,"",MIN(INDEX($E$15:$E$713,A18-$C$5):E17))</f>
        <v>14598.050000000001</v>
      </c>
      <c r="I18" s="9">
        <f t="shared" ref="I18:I80" si="2">MAX(D17-E17,D17-F16,F16-E17)</f>
        <v>12.549999999999272</v>
      </c>
      <c r="J18" s="10"/>
      <c r="K18" s="10"/>
      <c r="L18" s="12"/>
      <c r="M18" s="10"/>
      <c r="N18" s="10"/>
      <c r="O18" s="10"/>
      <c r="P18" s="10"/>
      <c r="Q18" s="10"/>
      <c r="R18" s="17"/>
    </row>
    <row r="19" spans="1:18" hidden="1" x14ac:dyDescent="0.25">
      <c r="A19" s="10">
        <v>5</v>
      </c>
      <c r="B19" s="20">
        <v>44215.388194444444</v>
      </c>
      <c r="C19" s="9">
        <v>14611.5</v>
      </c>
      <c r="D19" s="9">
        <v>14614.65</v>
      </c>
      <c r="E19" s="9">
        <v>14603.650000000001</v>
      </c>
      <c r="F19" s="9">
        <v>14604.8</v>
      </c>
      <c r="G19" s="9">
        <f>IF(A19&lt;=$C$4,"",MAX(INDEX($D$15:$D$713,A19-$C$4):D18))</f>
        <v>14615.8</v>
      </c>
      <c r="H19" s="12">
        <f>IF(A19&lt;$C$5,"",MIN(INDEX($E$15:$E$713,A19-$C$5):E18))</f>
        <v>14598.5</v>
      </c>
      <c r="I19" s="9">
        <f t="shared" si="2"/>
        <v>8.8500000000003638</v>
      </c>
      <c r="J19" s="10"/>
      <c r="K19" s="10"/>
      <c r="L19" s="10"/>
      <c r="M19" s="10"/>
      <c r="N19" s="10"/>
      <c r="O19" s="10"/>
      <c r="P19" s="10"/>
      <c r="Q19" s="10"/>
      <c r="R19" s="17"/>
    </row>
    <row r="20" spans="1:18" hidden="1" x14ac:dyDescent="0.25">
      <c r="A20" s="10">
        <v>6</v>
      </c>
      <c r="B20" s="20">
        <v>44215.388888888891</v>
      </c>
      <c r="C20" s="9">
        <v>14604.9</v>
      </c>
      <c r="D20" s="9">
        <v>14608.95</v>
      </c>
      <c r="E20" s="9">
        <v>14601.949999999999</v>
      </c>
      <c r="F20" s="9">
        <v>14605.9</v>
      </c>
      <c r="G20" s="9">
        <f>IF(A20&lt;=$C$4,"",MAX(INDEX($D$15:$D$713,A20-$C$4):D19))</f>
        <v>14615.8</v>
      </c>
      <c r="H20" s="12">
        <f>IF(A20&lt;$C$5,"",MIN(INDEX($E$15:$E$713,A20-$C$5):E19))</f>
        <v>14598.5</v>
      </c>
      <c r="I20" s="9">
        <f t="shared" si="2"/>
        <v>10.999999999998181</v>
      </c>
      <c r="J20" s="10"/>
      <c r="K20" s="10"/>
      <c r="L20" s="10"/>
      <c r="M20" s="10"/>
      <c r="N20" s="10"/>
      <c r="O20" s="10"/>
      <c r="P20" s="10"/>
      <c r="Q20" s="10"/>
      <c r="R20" s="17"/>
    </row>
    <row r="21" spans="1:18" hidden="1" x14ac:dyDescent="0.25">
      <c r="A21" s="10">
        <v>7</v>
      </c>
      <c r="B21" s="20">
        <v>44215.38958333333</v>
      </c>
      <c r="C21" s="9">
        <v>14606.15</v>
      </c>
      <c r="D21" s="9">
        <v>14613.25</v>
      </c>
      <c r="E21" s="9">
        <v>14597.5</v>
      </c>
      <c r="F21" s="9">
        <v>14599.3</v>
      </c>
      <c r="G21" s="9">
        <f>IF(A21&lt;=$C$4,"",MAX(INDEX($D$15:$D$713,A21-$C$4):D20))</f>
        <v>14615.8</v>
      </c>
      <c r="H21" s="12">
        <f>IF(A21&lt;$C$5,"",MIN(INDEX($E$15:$E$713,A21-$C$5):E20))</f>
        <v>14601.949999999999</v>
      </c>
      <c r="I21" s="9">
        <f t="shared" si="2"/>
        <v>7.000000000001819</v>
      </c>
      <c r="J21" s="10"/>
      <c r="K21" s="10"/>
      <c r="L21" s="10"/>
      <c r="M21" s="10"/>
      <c r="N21" s="10"/>
      <c r="O21" s="10"/>
      <c r="P21" s="10"/>
      <c r="Q21" s="10"/>
      <c r="R21" s="17"/>
    </row>
    <row r="22" spans="1:18" hidden="1" x14ac:dyDescent="0.25">
      <c r="A22" s="10">
        <v>8</v>
      </c>
      <c r="B22" s="20">
        <v>44215.390277777777</v>
      </c>
      <c r="C22" s="9">
        <v>14599.85</v>
      </c>
      <c r="D22" s="9">
        <v>14605.449999999999</v>
      </c>
      <c r="E22" s="9">
        <v>14594.35</v>
      </c>
      <c r="F22" s="9">
        <v>14597.95</v>
      </c>
      <c r="G22" s="9">
        <f>IF(A22&lt;=$C$4,"",MAX(INDEX($D$15:$D$713,A22-$C$4):D21))</f>
        <v>14614.65</v>
      </c>
      <c r="H22" s="12">
        <f>IF(A22&lt;$C$5,"",MIN(INDEX($E$15:$E$713,A22-$C$5):E21))</f>
        <v>14597.5</v>
      </c>
      <c r="I22" s="9">
        <f t="shared" si="2"/>
        <v>15.75</v>
      </c>
      <c r="J22" s="10"/>
      <c r="K22" s="10"/>
      <c r="L22" s="10"/>
      <c r="M22" s="10"/>
      <c r="N22" s="10"/>
      <c r="O22" s="10"/>
      <c r="P22" s="10"/>
      <c r="Q22" s="10"/>
      <c r="R22" s="17"/>
    </row>
    <row r="23" spans="1:18" hidden="1" x14ac:dyDescent="0.25">
      <c r="A23" s="10">
        <v>9</v>
      </c>
      <c r="B23" s="20">
        <v>44215.390972222223</v>
      </c>
      <c r="C23" s="9">
        <v>14598.4</v>
      </c>
      <c r="D23" s="9">
        <v>14602.9</v>
      </c>
      <c r="E23" s="9">
        <v>14589.25</v>
      </c>
      <c r="F23" s="9">
        <v>14591.6</v>
      </c>
      <c r="G23" s="9">
        <f>IF(A23&lt;=$C$4,"",MAX(INDEX($D$15:$D$713,A23-$C$4):D22))</f>
        <v>14613.25</v>
      </c>
      <c r="H23" s="12">
        <f>IF(A23&lt;$C$5,"",MIN(INDEX($E$15:$E$713,A23-$C$5):E22))</f>
        <v>14594.35</v>
      </c>
      <c r="I23" s="9">
        <f t="shared" si="2"/>
        <v>11.099999999998545</v>
      </c>
      <c r="J23" s="10"/>
      <c r="K23" s="10"/>
      <c r="L23" s="10"/>
      <c r="M23" s="10"/>
      <c r="N23" s="10"/>
      <c r="O23" s="10"/>
      <c r="P23" s="10"/>
      <c r="Q23" s="10"/>
      <c r="R23" s="17"/>
    </row>
    <row r="24" spans="1:18" hidden="1" x14ac:dyDescent="0.25">
      <c r="A24" s="10">
        <v>10</v>
      </c>
      <c r="B24" s="20">
        <v>44215.39166666667</v>
      </c>
      <c r="C24" s="9">
        <v>14591.85</v>
      </c>
      <c r="D24" s="9">
        <v>14593.4</v>
      </c>
      <c r="E24" s="9">
        <v>14586.95</v>
      </c>
      <c r="F24" s="9">
        <v>14591.3</v>
      </c>
      <c r="G24" s="9">
        <f>IF(A24&lt;=$C$4,"",MAX(INDEX($D$15:$D$713,A24-$C$4):D23))</f>
        <v>14613.25</v>
      </c>
      <c r="H24" s="12">
        <f>IF(A24&lt;$C$5,"",MIN(INDEX($E$15:$E$713,A24-$C$5):E23))</f>
        <v>14589.25</v>
      </c>
      <c r="I24" s="9">
        <f t="shared" si="2"/>
        <v>13.649999999999636</v>
      </c>
      <c r="J24" s="10"/>
      <c r="K24" s="10"/>
      <c r="L24" s="10"/>
      <c r="M24" s="10"/>
      <c r="N24" s="10"/>
      <c r="O24" s="10"/>
      <c r="P24" s="10"/>
      <c r="Q24" s="10"/>
      <c r="R24" s="17"/>
    </row>
    <row r="25" spans="1:18" hidden="1" x14ac:dyDescent="0.25">
      <c r="A25" s="10">
        <v>11</v>
      </c>
      <c r="B25" s="20">
        <v>44215.392361111109</v>
      </c>
      <c r="C25" s="9">
        <v>14591.15</v>
      </c>
      <c r="D25" s="9">
        <v>14593.65</v>
      </c>
      <c r="E25" s="9">
        <v>14584.05</v>
      </c>
      <c r="F25" s="9">
        <v>14591.9</v>
      </c>
      <c r="G25" s="9">
        <f>IF(A25&lt;=$C$4,"",MAX(INDEX($D$15:$D$713,A25-$C$4):D24))</f>
        <v>14605.449999999999</v>
      </c>
      <c r="H25" s="12">
        <f>IF(A25&lt;$C$5,"",MIN(INDEX($E$15:$E$713,A25-$C$5):E24))</f>
        <v>14586.95</v>
      </c>
      <c r="I25" s="9">
        <f t="shared" si="2"/>
        <v>6.4499999999989086</v>
      </c>
      <c r="J25" s="10"/>
      <c r="K25" s="10"/>
      <c r="L25" s="10"/>
      <c r="M25" s="10"/>
      <c r="N25" s="10"/>
      <c r="O25" s="10"/>
      <c r="P25" s="10"/>
      <c r="Q25" s="10"/>
      <c r="R25" s="17"/>
    </row>
    <row r="26" spans="1:18" hidden="1" x14ac:dyDescent="0.25">
      <c r="A26" s="10">
        <v>12</v>
      </c>
      <c r="B26" s="20">
        <v>44215.393055555556</v>
      </c>
      <c r="C26" s="9">
        <v>14591.6</v>
      </c>
      <c r="D26" s="9">
        <v>14599.55</v>
      </c>
      <c r="E26" s="9">
        <v>14586.25</v>
      </c>
      <c r="F26" s="9">
        <v>14594</v>
      </c>
      <c r="G26" s="9">
        <f>IF(A26&lt;=$C$4,"",MAX(INDEX($D$15:$D$713,A26-$C$4):D25))</f>
        <v>14602.9</v>
      </c>
      <c r="H26" s="12">
        <f>IF(A26&lt;$C$5,"",MIN(INDEX($E$15:$E$713,A26-$C$5):E25))</f>
        <v>14584.05</v>
      </c>
      <c r="I26" s="9">
        <f t="shared" si="2"/>
        <v>9.6000000000003638</v>
      </c>
      <c r="J26" s="10"/>
      <c r="K26" s="10"/>
      <c r="L26" s="10"/>
      <c r="M26" s="10"/>
      <c r="N26" s="10"/>
      <c r="O26" s="10"/>
      <c r="P26" s="10"/>
      <c r="Q26" s="10"/>
      <c r="R26" s="17"/>
    </row>
    <row r="27" spans="1:18" hidden="1" x14ac:dyDescent="0.25">
      <c r="A27" s="10">
        <v>13</v>
      </c>
      <c r="B27" s="20">
        <v>44215.393750000003</v>
      </c>
      <c r="C27" s="9">
        <v>14593.45</v>
      </c>
      <c r="D27" s="9">
        <v>14602.2</v>
      </c>
      <c r="E27" s="9">
        <v>14591.7</v>
      </c>
      <c r="F27" s="9">
        <v>14593.5</v>
      </c>
      <c r="G27" s="9">
        <f>IF(A27&lt;=$C$4,"",MAX(INDEX($D$15:$D$713,A27-$C$4):D26))</f>
        <v>14599.55</v>
      </c>
      <c r="H27" s="12">
        <f>IF(A27&lt;$C$5,"",MIN(INDEX($E$15:$E$713,A27-$C$5):E26))</f>
        <v>14584.05</v>
      </c>
      <c r="I27" s="9">
        <f t="shared" si="2"/>
        <v>13.299999999999272</v>
      </c>
      <c r="J27" s="10"/>
      <c r="K27" s="10"/>
      <c r="L27" s="10"/>
      <c r="M27" s="10"/>
      <c r="N27" s="10"/>
      <c r="O27" s="10"/>
      <c r="P27" s="10"/>
      <c r="Q27" s="10"/>
      <c r="R27" s="17"/>
    </row>
    <row r="28" spans="1:18" hidden="1" x14ac:dyDescent="0.25">
      <c r="A28" s="10">
        <v>14</v>
      </c>
      <c r="B28" s="20">
        <v>44215.394444444442</v>
      </c>
      <c r="C28" s="9">
        <v>14593.25</v>
      </c>
      <c r="D28" s="9">
        <v>14594.5</v>
      </c>
      <c r="E28" s="9">
        <v>14588.449999999999</v>
      </c>
      <c r="F28" s="9">
        <v>14589.55</v>
      </c>
      <c r="G28" s="9">
        <f>IF(A28&lt;=$C$4,"",MAX(INDEX($D$15:$D$713,A28-$C$4):D27))</f>
        <v>14602.2</v>
      </c>
      <c r="H28" s="12">
        <f>IF(A28&lt;$C$5,"",MIN(INDEX($E$15:$E$713,A28-$C$5):E27))</f>
        <v>14584.05</v>
      </c>
      <c r="I28" s="9">
        <f t="shared" si="2"/>
        <v>10.5</v>
      </c>
      <c r="J28" s="10"/>
      <c r="K28" s="10"/>
      <c r="L28" s="10"/>
      <c r="M28" s="10"/>
      <c r="N28" s="10"/>
      <c r="O28" s="10"/>
      <c r="P28" s="10"/>
      <c r="Q28" s="10"/>
      <c r="R28" s="17"/>
    </row>
    <row r="29" spans="1:18" hidden="1" x14ac:dyDescent="0.25">
      <c r="A29" s="10">
        <v>15</v>
      </c>
      <c r="B29" s="20">
        <v>44215.395138888889</v>
      </c>
      <c r="C29" s="9">
        <v>14589.35</v>
      </c>
      <c r="D29" s="9">
        <v>14591.300000000001</v>
      </c>
      <c r="E29" s="9">
        <v>14584.2</v>
      </c>
      <c r="F29" s="9">
        <v>14587.15</v>
      </c>
      <c r="G29" s="9">
        <f>IF(A29&lt;=$C$4,"",MAX(INDEX($D$15:$D$713,A29-$C$4):D28))</f>
        <v>14602.2</v>
      </c>
      <c r="H29" s="12">
        <f>IF(A29&lt;$C$5,"",MIN(INDEX($E$15:$E$713,A29-$C$5):E28))</f>
        <v>14586.25</v>
      </c>
      <c r="I29" s="9">
        <f t="shared" si="2"/>
        <v>6.0500000000010914</v>
      </c>
      <c r="J29" s="10"/>
      <c r="K29" s="10"/>
      <c r="L29" s="10"/>
      <c r="M29" s="10"/>
      <c r="N29" s="10"/>
      <c r="O29" s="10"/>
      <c r="P29" s="10"/>
      <c r="Q29" s="10"/>
      <c r="R29" s="17"/>
    </row>
    <row r="30" spans="1:18" hidden="1" x14ac:dyDescent="0.25">
      <c r="A30" s="10">
        <v>16</v>
      </c>
      <c r="B30" s="20">
        <v>44215.395833333336</v>
      </c>
      <c r="C30" s="9">
        <v>14587.599999999999</v>
      </c>
      <c r="D30" s="9">
        <v>14593.15</v>
      </c>
      <c r="E30" s="9">
        <v>14584.099999999999</v>
      </c>
      <c r="F30" s="9">
        <v>14588.55</v>
      </c>
      <c r="G30" s="9">
        <f>IF(A30&lt;=$C$4,"",MAX(INDEX($D$15:$D$713,A30-$C$4):D29))</f>
        <v>14602.2</v>
      </c>
      <c r="H30" s="12">
        <f>IF(A30&lt;$C$5,"",MIN(INDEX($E$15:$E$713,A30-$C$5):E29))</f>
        <v>14584.2</v>
      </c>
      <c r="I30" s="9">
        <f t="shared" si="2"/>
        <v>7.1000000000003638</v>
      </c>
      <c r="J30" s="10"/>
      <c r="K30" s="10"/>
      <c r="L30" s="10"/>
      <c r="M30" s="10"/>
      <c r="N30" s="10"/>
      <c r="O30" s="10"/>
      <c r="P30" s="10"/>
      <c r="Q30" s="10"/>
      <c r="R30" s="17"/>
    </row>
    <row r="31" spans="1:18" hidden="1" x14ac:dyDescent="0.25">
      <c r="A31" s="10">
        <v>17</v>
      </c>
      <c r="B31" s="20">
        <v>44215.396527777775</v>
      </c>
      <c r="C31" s="9">
        <v>14588.699999999999</v>
      </c>
      <c r="D31" s="9">
        <v>14590.949999999999</v>
      </c>
      <c r="E31" s="9">
        <v>14580.199999999999</v>
      </c>
      <c r="F31" s="9">
        <v>14587.6</v>
      </c>
      <c r="G31" s="9">
        <f>IF(A31&lt;=$C$4,"",MAX(INDEX($D$15:$D$713,A31-$C$4):D30))</f>
        <v>14594.5</v>
      </c>
      <c r="H31" s="12">
        <f>IF(A31&lt;$C$5,"",MIN(INDEX($E$15:$E$713,A31-$C$5):E30))</f>
        <v>14584.099999999999</v>
      </c>
      <c r="I31" s="9">
        <f t="shared" si="2"/>
        <v>9.0500000000010914</v>
      </c>
      <c r="J31" s="10"/>
      <c r="K31" s="10"/>
      <c r="L31" s="10"/>
      <c r="M31" s="10"/>
      <c r="N31" s="10"/>
      <c r="O31" s="10"/>
      <c r="P31" s="10"/>
      <c r="Q31" s="10"/>
      <c r="R31" s="17"/>
    </row>
    <row r="32" spans="1:18" hidden="1" x14ac:dyDescent="0.25">
      <c r="A32" s="10">
        <v>18</v>
      </c>
      <c r="B32" s="20">
        <v>44215.397222222222</v>
      </c>
      <c r="C32" s="9">
        <v>14586.9</v>
      </c>
      <c r="D32" s="9">
        <v>14592.449999999999</v>
      </c>
      <c r="E32" s="9">
        <v>14586</v>
      </c>
      <c r="F32" s="9">
        <v>14588</v>
      </c>
      <c r="G32" s="9">
        <f>IF(A32&lt;=$C$4,"",MAX(INDEX($D$15:$D$713,A32-$C$4):D31))</f>
        <v>14593.15</v>
      </c>
      <c r="H32" s="12">
        <f>IF(A32&lt;$C$5,"",MIN(INDEX($E$15:$E$713,A32-$C$5):E31))</f>
        <v>14580.199999999999</v>
      </c>
      <c r="I32" s="9">
        <f t="shared" si="2"/>
        <v>10.75</v>
      </c>
      <c r="J32" s="10"/>
      <c r="K32" s="10"/>
      <c r="L32" s="10"/>
      <c r="M32" s="10"/>
      <c r="N32" s="10"/>
      <c r="O32" s="10"/>
      <c r="P32" s="10"/>
      <c r="Q32" s="10"/>
      <c r="R32" s="17"/>
    </row>
    <row r="33" spans="1:18" hidden="1" x14ac:dyDescent="0.25">
      <c r="A33" s="10">
        <v>19</v>
      </c>
      <c r="B33" s="20">
        <v>44215.397916666669</v>
      </c>
      <c r="C33" s="9">
        <v>14587.75</v>
      </c>
      <c r="D33" s="9">
        <v>14590.45</v>
      </c>
      <c r="E33" s="9">
        <v>14581.8</v>
      </c>
      <c r="F33" s="9">
        <v>14586.4</v>
      </c>
      <c r="G33" s="9">
        <f>IF(A33&lt;=$C$4,"",MAX(INDEX($D$15:$D$713,A33-$C$4):D32))</f>
        <v>14593.15</v>
      </c>
      <c r="H33" s="12">
        <f>IF(A33&lt;$C$5,"",MIN(INDEX($E$15:$E$713,A33-$C$5):E32))</f>
        <v>14580.199999999999</v>
      </c>
      <c r="I33" s="9">
        <f t="shared" si="2"/>
        <v>6.4499999999989086</v>
      </c>
      <c r="J33" s="10"/>
      <c r="K33" s="10"/>
      <c r="L33" s="10"/>
      <c r="M33" s="10"/>
      <c r="N33" s="10"/>
      <c r="O33" s="10"/>
      <c r="P33" s="10"/>
      <c r="Q33" s="10"/>
      <c r="R33" s="17"/>
    </row>
    <row r="34" spans="1:18" hidden="1" x14ac:dyDescent="0.25">
      <c r="A34" s="10">
        <v>20</v>
      </c>
      <c r="B34" s="20">
        <v>44215.398611111108</v>
      </c>
      <c r="C34" s="9">
        <v>14586.199999999999</v>
      </c>
      <c r="D34" s="9">
        <v>14592.150000000001</v>
      </c>
      <c r="E34" s="9">
        <v>14578.65</v>
      </c>
      <c r="F34" s="9">
        <v>14582.95</v>
      </c>
      <c r="G34" s="9">
        <f>IF(A34&lt;=$C$4,"",MAX(INDEX($D$15:$D$713,A34-$C$4):D33))</f>
        <v>14592.449999999999</v>
      </c>
      <c r="H34" s="12">
        <f>IF(A34&lt;$C$5,"",MIN(INDEX($E$15:$E$713,A34-$C$5):E33))</f>
        <v>14580.199999999999</v>
      </c>
      <c r="I34" s="9">
        <f t="shared" si="2"/>
        <v>8.6500000000014552</v>
      </c>
      <c r="J34" s="10"/>
      <c r="K34" s="10"/>
      <c r="L34" s="10"/>
      <c r="M34" s="10"/>
      <c r="N34" s="10"/>
      <c r="O34" s="10"/>
      <c r="P34" s="10"/>
      <c r="Q34" s="10"/>
      <c r="R34" s="17"/>
    </row>
    <row r="35" spans="1:18" x14ac:dyDescent="0.25">
      <c r="A35" s="10">
        <v>21</v>
      </c>
      <c r="B35" s="20">
        <v>44215.399305555555</v>
      </c>
      <c r="C35" s="9">
        <v>14583.25</v>
      </c>
      <c r="D35" s="9">
        <v>14588.2</v>
      </c>
      <c r="E35" s="9">
        <v>14575.15</v>
      </c>
      <c r="F35" s="9">
        <v>14578.75</v>
      </c>
      <c r="G35" s="9">
        <f>IF(A35&lt;=$C$4,"",MAX(INDEX($D$15:$D$713,A35-$C$4):D34))</f>
        <v>14592.449999999999</v>
      </c>
      <c r="H35" s="12">
        <f>IF(A35&lt;$C$5,"",MIN(INDEX($E$15:$E$713,A35-$C$5):E34))</f>
        <v>14578.65</v>
      </c>
      <c r="I35" s="9">
        <f t="shared" si="2"/>
        <v>13.500000000001819</v>
      </c>
      <c r="J35" s="10"/>
      <c r="K35" s="10"/>
      <c r="L35" s="10"/>
      <c r="M35" s="10"/>
      <c r="N35" s="10"/>
      <c r="O35" s="10"/>
      <c r="P35" s="10"/>
      <c r="Q35" s="10"/>
      <c r="R35" s="17"/>
    </row>
    <row r="36" spans="1:18" x14ac:dyDescent="0.25">
      <c r="A36" s="10">
        <v>22</v>
      </c>
      <c r="B36" s="20">
        <v>44215.4</v>
      </c>
      <c r="C36" s="9">
        <v>14579.05</v>
      </c>
      <c r="D36" s="9">
        <v>14580.55</v>
      </c>
      <c r="E36" s="9">
        <v>14573.699999999999</v>
      </c>
      <c r="F36" s="9">
        <v>14576.95</v>
      </c>
      <c r="G36" s="9">
        <f>IF(A36&lt;=$C$4,"",MAX(INDEX($D$15:$D$713,A36-$C$4):D35))</f>
        <v>14592.150000000001</v>
      </c>
      <c r="H36" s="12">
        <f>IF(A36&lt;$C$5,"",MIN(INDEX($E$15:$E$713,A36-$C$5):E35))</f>
        <v>14575.15</v>
      </c>
      <c r="I36" s="9">
        <f t="shared" si="2"/>
        <v>13.050000000001091</v>
      </c>
      <c r="J36" s="21">
        <f>AVERAGE(I7:I36)</f>
        <v>10.152500000000146</v>
      </c>
      <c r="K36" s="16" t="str">
        <f>IF(D36&gt;=G36,"buy",IF(E36&lt;=H36,"sell",""))</f>
        <v>sell</v>
      </c>
      <c r="L36" s="10">
        <f>IF(K36="buy",G36,IF(K36="sell",H36,""))</f>
        <v>14575.15</v>
      </c>
      <c r="M36" s="15">
        <f>IF(O36="buy",P36-$C$7*Q36,IF(O36="sell", P36+$C$7*Q36,""))</f>
        <v>14595.455</v>
      </c>
      <c r="N36" s="15">
        <f>IF(O36="buy",P36+$C$8*Q36, IF(O36="sell",P36-$C$8*Q36,""))</f>
        <v>14544.692499999999</v>
      </c>
      <c r="O36" s="10" t="str">
        <f t="shared" ref="O36:O99" si="3">IF(OR(O35="", O35="SL",O35="TP"), K36,IF(O35="buy", IF(E36&lt;=M35, "SL", IF(D36&gt;=N35, "TP",O35)), IF(O35="sell", IF(D36&gt;=M35, "SL", IF(E36&lt;=N35, "TP", O35)))))</f>
        <v>sell</v>
      </c>
      <c r="P36" s="10">
        <f t="shared" ref="P36:P99" si="4">IF(O35=O36,P35,IF(OR(O36="buy", O36="sell"),L36,""))</f>
        <v>14575.15</v>
      </c>
      <c r="Q36" s="10">
        <f>IF(O36=O35, Q35, IF(OR(O36="buy", O36="sell"), J36, ""))</f>
        <v>10.152500000000146</v>
      </c>
      <c r="R36" s="17" t="str">
        <f t="shared" ref="R36:R78" si="5">IF(AND(O35="buy", O36="SL"), M35-P35, IF(AND(O35="sell",O36="SL"), P35-M35, IF(AND(O35="buy", O36="TP"), N35-P35, IF(AND(O35="sell", O36="TP"),P35-N35,""))))</f>
        <v/>
      </c>
    </row>
    <row r="37" spans="1:18" x14ac:dyDescent="0.25">
      <c r="A37" s="10">
        <v>23</v>
      </c>
      <c r="B37" s="20">
        <v>44215.400694444441</v>
      </c>
      <c r="C37" s="9">
        <v>14577.05</v>
      </c>
      <c r="D37" s="9">
        <v>14584.15</v>
      </c>
      <c r="E37" s="9">
        <v>14572.900000000001</v>
      </c>
      <c r="F37" s="9">
        <v>14578.55</v>
      </c>
      <c r="G37" s="9">
        <f>IF(A37&lt;=$C$4,"",MAX(INDEX($D$15:$D$713,A37-$C$4):D36))</f>
        <v>14592.150000000001</v>
      </c>
      <c r="H37" s="12">
        <f>IF(A37&lt;$C$5,"",MIN(INDEX($E$15:$E$713,A37-$C$5):E36))</f>
        <v>14573.699999999999</v>
      </c>
      <c r="I37" s="9">
        <f t="shared" si="2"/>
        <v>6.8500000000003638</v>
      </c>
      <c r="J37" s="10">
        <f>(J36*($C$6-1)+I37)/$C$6</f>
        <v>9.9873750000001564</v>
      </c>
      <c r="K37" s="16" t="str">
        <f t="shared" ref="K37:K100" si="6">IF(D37&gt;=G37,"buy",IF(E37&lt;=H37,"sell",""))</f>
        <v>sell</v>
      </c>
      <c r="L37" s="10">
        <f t="shared" ref="L37:L100" si="7">IF(K37="buy",G37,IF(K37="sell",H37,""))</f>
        <v>14573.699999999999</v>
      </c>
      <c r="M37" s="15">
        <f>IF(O37="buy",P37-$C$7*Q37,IF(O37="sell", P37+$C$7*Q37,""))</f>
        <v>14595.455</v>
      </c>
      <c r="N37" s="15">
        <f t="shared" ref="N37:N99" si="8">IF(O37="buy",P37+$C$8*Q37, IF(O37="sell",P37-$C$8*Q37,""))</f>
        <v>14544.692499999999</v>
      </c>
      <c r="O37" s="10" t="str">
        <f t="shared" si="3"/>
        <v>sell</v>
      </c>
      <c r="P37" s="10">
        <f t="shared" si="4"/>
        <v>14575.15</v>
      </c>
      <c r="Q37" s="10">
        <f t="shared" ref="Q37:Q99" si="9">IF(O37=O36, Q36, IF(OR(O37="buy", O37="sell"), J37, ""))</f>
        <v>10.152500000000146</v>
      </c>
      <c r="R37" s="17" t="str">
        <f t="shared" si="5"/>
        <v/>
      </c>
    </row>
    <row r="38" spans="1:18" x14ac:dyDescent="0.25">
      <c r="A38" s="10">
        <v>24</v>
      </c>
      <c r="B38" s="20">
        <v>44215.401388888888</v>
      </c>
      <c r="C38" s="9">
        <v>14579</v>
      </c>
      <c r="D38" s="9">
        <v>14581.199999999999</v>
      </c>
      <c r="E38" s="9">
        <v>14573.15</v>
      </c>
      <c r="F38" s="9">
        <v>14574.75</v>
      </c>
      <c r="G38" s="9">
        <f>IF(A38&lt;=$C$4,"",MAX(INDEX($D$15:$D$713,A38-$C$4):D37))</f>
        <v>14588.2</v>
      </c>
      <c r="H38" s="12">
        <f>IF(A38&lt;$C$5,"",MIN(INDEX($E$15:$E$713,A38-$C$5):E37))</f>
        <v>14572.900000000001</v>
      </c>
      <c r="I38" s="9">
        <f t="shared" si="2"/>
        <v>11.249999999998181</v>
      </c>
      <c r="J38" s="10">
        <f>(J37*($C$6-1)+I38)/$C$6</f>
        <v>10.050506250000058</v>
      </c>
      <c r="K38" s="16" t="str">
        <f t="shared" si="6"/>
        <v/>
      </c>
      <c r="L38" s="10" t="str">
        <f t="shared" si="7"/>
        <v/>
      </c>
      <c r="M38" s="15">
        <f>IF(O38="buy",P38-$C$7*Q38,IF(O38="sell", P38+$C$7*Q38,""))</f>
        <v>14595.455</v>
      </c>
      <c r="N38" s="15">
        <f t="shared" si="8"/>
        <v>14544.692499999999</v>
      </c>
      <c r="O38" s="10" t="str">
        <f t="shared" si="3"/>
        <v>sell</v>
      </c>
      <c r="P38" s="10">
        <f t="shared" si="4"/>
        <v>14575.15</v>
      </c>
      <c r="Q38" s="10">
        <f t="shared" si="9"/>
        <v>10.152500000000146</v>
      </c>
      <c r="R38" s="17" t="str">
        <f t="shared" si="5"/>
        <v/>
      </c>
    </row>
    <row r="39" spans="1:18" x14ac:dyDescent="0.25">
      <c r="A39" s="10">
        <v>25</v>
      </c>
      <c r="B39" s="20">
        <v>44215.402083333334</v>
      </c>
      <c r="C39" s="9">
        <v>14574.45</v>
      </c>
      <c r="D39" s="9">
        <v>14583.5</v>
      </c>
      <c r="E39" s="9">
        <v>14569.55</v>
      </c>
      <c r="F39" s="9">
        <v>14578.85</v>
      </c>
      <c r="G39" s="9">
        <f>IF(A39&lt;=$C$4,"",MAX(INDEX($D$15:$D$713,A39-$C$4):D38))</f>
        <v>14584.15</v>
      </c>
      <c r="H39" s="12">
        <f>IF(A39&lt;$C$5,"",MIN(INDEX($E$15:$E$713,A39-$C$5):E38))</f>
        <v>14572.900000000001</v>
      </c>
      <c r="I39" s="9">
        <f t="shared" si="2"/>
        <v>8.0499999999992724</v>
      </c>
      <c r="J39" s="10">
        <f t="shared" ref="J39:J101" si="10">(J38*($C$6-1)+I39)/$C$6</f>
        <v>9.9504809375000196</v>
      </c>
      <c r="K39" s="16" t="str">
        <f t="shared" si="6"/>
        <v>sell</v>
      </c>
      <c r="L39" s="10">
        <f t="shared" si="7"/>
        <v>14572.900000000001</v>
      </c>
      <c r="M39" s="15">
        <f t="shared" ref="M39:M48" si="11">IF(O39="buy",P39-$C$7*Q39,IF(O39="sell", P39+$C$7*Q39,""))</f>
        <v>14595.455</v>
      </c>
      <c r="N39" s="15">
        <f t="shared" si="8"/>
        <v>14544.692499999999</v>
      </c>
      <c r="O39" s="10" t="str">
        <f t="shared" si="3"/>
        <v>sell</v>
      </c>
      <c r="P39" s="10">
        <f t="shared" si="4"/>
        <v>14575.15</v>
      </c>
      <c r="Q39" s="10">
        <f t="shared" si="9"/>
        <v>10.152500000000146</v>
      </c>
      <c r="R39" s="17" t="str">
        <f t="shared" si="5"/>
        <v/>
      </c>
    </row>
    <row r="40" spans="1:18" x14ac:dyDescent="0.25">
      <c r="A40" s="10">
        <v>26</v>
      </c>
      <c r="B40" s="20">
        <v>44215.402777777781</v>
      </c>
      <c r="C40" s="9">
        <v>14578.5</v>
      </c>
      <c r="D40" s="9">
        <v>14581.95</v>
      </c>
      <c r="E40" s="9">
        <v>14573.050000000001</v>
      </c>
      <c r="F40" s="9">
        <v>14575.2</v>
      </c>
      <c r="G40" s="9">
        <f>IF(A40&lt;=$C$4,"",MAX(INDEX($D$15:$D$713,A40-$C$4):D39))</f>
        <v>14584.15</v>
      </c>
      <c r="H40" s="12">
        <f>IF(A40&lt;$C$5,"",MIN(INDEX($E$15:$E$713,A40-$C$5):E39))</f>
        <v>14569.55</v>
      </c>
      <c r="I40" s="9">
        <f t="shared" si="2"/>
        <v>13.950000000000728</v>
      </c>
      <c r="J40" s="10">
        <f t="shared" si="10"/>
        <v>10.150456890625055</v>
      </c>
      <c r="K40" s="16" t="str">
        <f t="shared" si="6"/>
        <v/>
      </c>
      <c r="L40" s="10" t="str">
        <f t="shared" si="7"/>
        <v/>
      </c>
      <c r="M40" s="15">
        <f t="shared" si="11"/>
        <v>14595.455</v>
      </c>
      <c r="N40" s="15">
        <f t="shared" si="8"/>
        <v>14544.692499999999</v>
      </c>
      <c r="O40" s="10" t="str">
        <f t="shared" si="3"/>
        <v>sell</v>
      </c>
      <c r="P40" s="10">
        <f t="shared" si="4"/>
        <v>14575.15</v>
      </c>
      <c r="Q40" s="10">
        <f t="shared" si="9"/>
        <v>10.152500000000146</v>
      </c>
      <c r="R40" s="17" t="str">
        <f t="shared" si="5"/>
        <v/>
      </c>
    </row>
    <row r="41" spans="1:18" x14ac:dyDescent="0.25">
      <c r="A41" s="10">
        <v>27</v>
      </c>
      <c r="B41" s="20">
        <v>44215.40347222222</v>
      </c>
      <c r="C41" s="9">
        <v>14574.949999999999</v>
      </c>
      <c r="D41" s="9">
        <v>14583.55</v>
      </c>
      <c r="E41" s="9">
        <v>14566.050000000001</v>
      </c>
      <c r="F41" s="9">
        <v>14568.7</v>
      </c>
      <c r="G41" s="9">
        <f>IF(A41&lt;=$C$4,"",MAX(INDEX($D$15:$D$713,A41-$C$4):D40))</f>
        <v>14583.5</v>
      </c>
      <c r="H41" s="12">
        <f>IF(A41&lt;$C$5,"",MIN(INDEX($E$15:$E$713,A41-$C$5):E40))</f>
        <v>14569.55</v>
      </c>
      <c r="I41" s="9">
        <f t="shared" si="2"/>
        <v>8.8999999999996362</v>
      </c>
      <c r="J41" s="10">
        <f t="shared" si="10"/>
        <v>10.087934046093784</v>
      </c>
      <c r="K41" s="16" t="str">
        <f>IF(D41&gt;=G41,"buy",IF(E41&lt;=H41,"sell",""))</f>
        <v>buy</v>
      </c>
      <c r="L41" s="10">
        <f t="shared" si="7"/>
        <v>14583.5</v>
      </c>
      <c r="M41" s="15">
        <f t="shared" si="11"/>
        <v>14595.455</v>
      </c>
      <c r="N41" s="15">
        <f t="shared" si="8"/>
        <v>14544.692499999999</v>
      </c>
      <c r="O41" s="10" t="str">
        <f t="shared" si="3"/>
        <v>sell</v>
      </c>
      <c r="P41" s="10">
        <f t="shared" si="4"/>
        <v>14575.15</v>
      </c>
      <c r="Q41" s="10">
        <f t="shared" si="9"/>
        <v>10.152500000000146</v>
      </c>
      <c r="R41" s="17" t="str">
        <f t="shared" si="5"/>
        <v/>
      </c>
    </row>
    <row r="42" spans="1:18" x14ac:dyDescent="0.25">
      <c r="A42" s="10">
        <v>28</v>
      </c>
      <c r="B42" s="20">
        <v>44215.404166666667</v>
      </c>
      <c r="C42" s="9">
        <v>14569.2</v>
      </c>
      <c r="D42" s="9">
        <v>14576.35</v>
      </c>
      <c r="E42" s="9">
        <v>14559.9</v>
      </c>
      <c r="F42" s="9">
        <v>14562.35</v>
      </c>
      <c r="G42" s="9">
        <f>IF(A42&lt;=$C$4,"",MAX(INDEX($D$15:$D$713,A42-$C$4):D41))</f>
        <v>14583.55</v>
      </c>
      <c r="H42" s="12">
        <f>IF(A42&lt;$C$5,"",MIN(INDEX($E$15:$E$713,A42-$C$5):E41))</f>
        <v>14566.050000000001</v>
      </c>
      <c r="I42" s="9">
        <f t="shared" si="2"/>
        <v>17.499999999998181</v>
      </c>
      <c r="J42" s="10">
        <f t="shared" si="10"/>
        <v>10.458537343789004</v>
      </c>
      <c r="K42" s="16" t="str">
        <f t="shared" si="6"/>
        <v>sell</v>
      </c>
      <c r="L42" s="10">
        <f t="shared" si="7"/>
        <v>14566.050000000001</v>
      </c>
      <c r="M42" s="15">
        <f t="shared" si="11"/>
        <v>14595.455</v>
      </c>
      <c r="N42" s="15">
        <f t="shared" si="8"/>
        <v>14544.692499999999</v>
      </c>
      <c r="O42" s="10" t="str">
        <f t="shared" si="3"/>
        <v>sell</v>
      </c>
      <c r="P42" s="10">
        <f t="shared" si="4"/>
        <v>14575.15</v>
      </c>
      <c r="Q42" s="10">
        <f t="shared" si="9"/>
        <v>10.152500000000146</v>
      </c>
      <c r="R42" s="17" t="str">
        <f t="shared" si="5"/>
        <v/>
      </c>
    </row>
    <row r="43" spans="1:18" x14ac:dyDescent="0.25">
      <c r="A43" s="10">
        <v>29</v>
      </c>
      <c r="B43" s="20">
        <v>44215.404861111114</v>
      </c>
      <c r="C43" s="9">
        <v>14562.55</v>
      </c>
      <c r="D43" s="9">
        <v>14569.65</v>
      </c>
      <c r="E43" s="9">
        <v>14558.3</v>
      </c>
      <c r="F43" s="9">
        <v>14563.95</v>
      </c>
      <c r="G43" s="9">
        <f>IF(A43&lt;=$C$4,"",MAX(INDEX($D$15:$D$713,A43-$C$4):D42))</f>
        <v>14583.55</v>
      </c>
      <c r="H43" s="12">
        <f>IF(A43&lt;$C$5,"",MIN(INDEX($E$15:$E$713,A43-$C$5):E42))</f>
        <v>14559.9</v>
      </c>
      <c r="I43" s="9">
        <f t="shared" si="2"/>
        <v>16.450000000000728</v>
      </c>
      <c r="J43" s="10">
        <f t="shared" si="10"/>
        <v>10.75811047659959</v>
      </c>
      <c r="K43" s="16" t="str">
        <f t="shared" si="6"/>
        <v>sell</v>
      </c>
      <c r="L43" s="10">
        <f t="shared" si="7"/>
        <v>14559.9</v>
      </c>
      <c r="M43" s="15">
        <f t="shared" si="11"/>
        <v>14595.455</v>
      </c>
      <c r="N43" s="15">
        <f t="shared" si="8"/>
        <v>14544.692499999999</v>
      </c>
      <c r="O43" s="10" t="str">
        <f t="shared" si="3"/>
        <v>sell</v>
      </c>
      <c r="P43" s="10">
        <f t="shared" si="4"/>
        <v>14575.15</v>
      </c>
      <c r="Q43" s="10">
        <f t="shared" si="9"/>
        <v>10.152500000000146</v>
      </c>
      <c r="R43" s="17" t="str">
        <f t="shared" si="5"/>
        <v/>
      </c>
    </row>
    <row r="44" spans="1:18" x14ac:dyDescent="0.25">
      <c r="A44" s="10">
        <v>30</v>
      </c>
      <c r="B44" s="20">
        <v>44215.405555555553</v>
      </c>
      <c r="C44" s="9">
        <v>14563.65</v>
      </c>
      <c r="D44" s="9">
        <v>14572</v>
      </c>
      <c r="E44" s="9">
        <v>14559.2</v>
      </c>
      <c r="F44" s="9">
        <v>14565.7</v>
      </c>
      <c r="G44" s="9">
        <f>IF(A44&lt;=$C$4,"",MAX(INDEX($D$15:$D$713,A44-$C$4):D43))</f>
        <v>14583.55</v>
      </c>
      <c r="H44" s="12">
        <f>IF(A44&lt;$C$5,"",MIN(INDEX($E$15:$E$713,A44-$C$5):E43))</f>
        <v>14558.3</v>
      </c>
      <c r="I44" s="9">
        <f t="shared" si="2"/>
        <v>11.350000000000364</v>
      </c>
      <c r="J44" s="10">
        <f t="shared" si="10"/>
        <v>10.787704952769628</v>
      </c>
      <c r="K44" s="16" t="str">
        <f t="shared" si="6"/>
        <v/>
      </c>
      <c r="L44" s="10" t="str">
        <f t="shared" si="7"/>
        <v/>
      </c>
      <c r="M44" s="15">
        <f t="shared" si="11"/>
        <v>14595.455</v>
      </c>
      <c r="N44" s="15">
        <f t="shared" si="8"/>
        <v>14544.692499999999</v>
      </c>
      <c r="O44" s="10" t="str">
        <f t="shared" si="3"/>
        <v>sell</v>
      </c>
      <c r="P44" s="10">
        <f t="shared" si="4"/>
        <v>14575.15</v>
      </c>
      <c r="Q44" s="10">
        <f t="shared" si="9"/>
        <v>10.152500000000146</v>
      </c>
      <c r="R44" s="17" t="str">
        <f t="shared" si="5"/>
        <v/>
      </c>
    </row>
    <row r="45" spans="1:18" x14ac:dyDescent="0.25">
      <c r="A45" s="10">
        <v>31</v>
      </c>
      <c r="B45" s="20">
        <v>44215.40625</v>
      </c>
      <c r="C45" s="9">
        <v>14566.25</v>
      </c>
      <c r="D45" s="9">
        <v>14569.75</v>
      </c>
      <c r="E45" s="9">
        <v>14559.75</v>
      </c>
      <c r="F45" s="9">
        <v>14561.5</v>
      </c>
      <c r="G45" s="9">
        <f>IF(A45&lt;=$C$4,"",MAX(INDEX($D$15:$D$713,A45-$C$4):D44))</f>
        <v>14576.35</v>
      </c>
      <c r="H45" s="12">
        <f>IF(A45&lt;$C$5,"",MIN(INDEX($E$15:$E$713,A45-$C$5):E44))</f>
        <v>14558.3</v>
      </c>
      <c r="I45" s="9">
        <f t="shared" si="2"/>
        <v>12.799999999999272</v>
      </c>
      <c r="J45" s="10">
        <f t="shared" si="10"/>
        <v>10.88831970513111</v>
      </c>
      <c r="K45" s="16" t="str">
        <f t="shared" si="6"/>
        <v/>
      </c>
      <c r="L45" s="10" t="str">
        <f t="shared" si="7"/>
        <v/>
      </c>
      <c r="M45" s="15">
        <f t="shared" si="11"/>
        <v>14595.455</v>
      </c>
      <c r="N45" s="15">
        <f t="shared" si="8"/>
        <v>14544.692499999999</v>
      </c>
      <c r="O45" s="10" t="str">
        <f t="shared" si="3"/>
        <v>sell</v>
      </c>
      <c r="P45" s="10">
        <f t="shared" si="4"/>
        <v>14575.15</v>
      </c>
      <c r="Q45" s="10">
        <f t="shared" si="9"/>
        <v>10.152500000000146</v>
      </c>
      <c r="R45" s="17" t="str">
        <f t="shared" si="5"/>
        <v/>
      </c>
    </row>
    <row r="46" spans="1:18" x14ac:dyDescent="0.25">
      <c r="A46" s="10">
        <v>32</v>
      </c>
      <c r="B46" s="20">
        <v>44215.406944444447</v>
      </c>
      <c r="C46" s="9">
        <v>14562</v>
      </c>
      <c r="D46" s="9">
        <v>14564.8</v>
      </c>
      <c r="E46" s="9">
        <v>14559.800000000001</v>
      </c>
      <c r="F46" s="9">
        <v>14563.4</v>
      </c>
      <c r="G46" s="9">
        <f>IF(A46&lt;=$C$4,"",MAX(INDEX($D$15:$D$713,A46-$C$4):D45))</f>
        <v>14572</v>
      </c>
      <c r="H46" s="12">
        <f>IF(A46&lt;$C$5,"",MIN(INDEX($E$15:$E$713,A46-$C$5):E45))</f>
        <v>14558.3</v>
      </c>
      <c r="I46" s="9">
        <f t="shared" si="2"/>
        <v>10</v>
      </c>
      <c r="J46" s="10">
        <f t="shared" si="10"/>
        <v>10.843903719874556</v>
      </c>
      <c r="K46" s="16" t="str">
        <f t="shared" si="6"/>
        <v/>
      </c>
      <c r="L46" s="10" t="str">
        <f t="shared" si="7"/>
        <v/>
      </c>
      <c r="M46" s="15">
        <f t="shared" si="11"/>
        <v>14595.455</v>
      </c>
      <c r="N46" s="15">
        <f t="shared" si="8"/>
        <v>14544.692499999999</v>
      </c>
      <c r="O46" s="10" t="str">
        <f t="shared" si="3"/>
        <v>sell</v>
      </c>
      <c r="P46" s="10">
        <f t="shared" si="4"/>
        <v>14575.15</v>
      </c>
      <c r="Q46" s="10">
        <f t="shared" si="9"/>
        <v>10.152500000000146</v>
      </c>
      <c r="R46" s="17" t="str">
        <f t="shared" si="5"/>
        <v/>
      </c>
    </row>
    <row r="47" spans="1:18" x14ac:dyDescent="0.25">
      <c r="A47" s="10">
        <v>33</v>
      </c>
      <c r="B47" s="20">
        <v>44215.407638888886</v>
      </c>
      <c r="C47" s="9">
        <v>14563.1</v>
      </c>
      <c r="D47" s="9">
        <v>14566.95</v>
      </c>
      <c r="E47" s="9">
        <v>14556.849999999999</v>
      </c>
      <c r="F47" s="9">
        <v>14561.7</v>
      </c>
      <c r="G47" s="9">
        <f>IF(A47&lt;=$C$4,"",MAX(INDEX($D$15:$D$713,A47-$C$4):D46))</f>
        <v>14572</v>
      </c>
      <c r="H47" s="12">
        <f>IF(A47&lt;$C$5,"",MIN(INDEX($E$15:$E$713,A47-$C$5):E46))</f>
        <v>14559.2</v>
      </c>
      <c r="I47" s="9">
        <f t="shared" si="2"/>
        <v>4.999999999998181</v>
      </c>
      <c r="J47" s="10">
        <f t="shared" si="10"/>
        <v>10.551708533880737</v>
      </c>
      <c r="K47" s="16" t="str">
        <f t="shared" si="6"/>
        <v>sell</v>
      </c>
      <c r="L47" s="10">
        <f t="shared" si="7"/>
        <v>14559.2</v>
      </c>
      <c r="M47" s="15">
        <f t="shared" si="11"/>
        <v>14595.455</v>
      </c>
      <c r="N47" s="15">
        <f t="shared" si="8"/>
        <v>14544.692499999999</v>
      </c>
      <c r="O47" s="10" t="str">
        <f t="shared" si="3"/>
        <v>sell</v>
      </c>
      <c r="P47" s="10">
        <f t="shared" si="4"/>
        <v>14575.15</v>
      </c>
      <c r="Q47" s="10">
        <f t="shared" si="9"/>
        <v>10.152500000000146</v>
      </c>
      <c r="R47" s="17" t="str">
        <f t="shared" si="5"/>
        <v/>
      </c>
    </row>
    <row r="48" spans="1:18" x14ac:dyDescent="0.25">
      <c r="A48" s="10">
        <v>34</v>
      </c>
      <c r="B48" s="20">
        <v>44215.408333333333</v>
      </c>
      <c r="C48" s="9">
        <v>14561.650000000001</v>
      </c>
      <c r="D48" s="9">
        <v>14565.5</v>
      </c>
      <c r="E48" s="9">
        <v>14554.95</v>
      </c>
      <c r="F48" s="9">
        <v>14561.45</v>
      </c>
      <c r="G48" s="9">
        <f>IF(A48&lt;=$C$4,"",MAX(INDEX($D$15:$D$713,A48-$C$4):D47))</f>
        <v>14569.75</v>
      </c>
      <c r="H48" s="12">
        <f>IF(A48&lt;$C$5,"",MIN(INDEX($E$15:$E$713,A48-$C$5):E47))</f>
        <v>14556.849999999999</v>
      </c>
      <c r="I48" s="9">
        <f t="shared" si="2"/>
        <v>10.100000000002183</v>
      </c>
      <c r="J48" s="10">
        <f t="shared" si="10"/>
        <v>10.529123107186809</v>
      </c>
      <c r="K48" s="16" t="str">
        <f t="shared" si="6"/>
        <v>sell</v>
      </c>
      <c r="L48" s="10">
        <f t="shared" si="7"/>
        <v>14556.849999999999</v>
      </c>
      <c r="M48" s="15">
        <f t="shared" si="11"/>
        <v>14595.455</v>
      </c>
      <c r="N48" s="15">
        <f t="shared" si="8"/>
        <v>14544.692499999999</v>
      </c>
      <c r="O48" s="10" t="str">
        <f t="shared" si="3"/>
        <v>sell</v>
      </c>
      <c r="P48" s="10">
        <f t="shared" si="4"/>
        <v>14575.15</v>
      </c>
      <c r="Q48" s="10">
        <f t="shared" si="9"/>
        <v>10.152500000000146</v>
      </c>
      <c r="R48" s="17" t="str">
        <f t="shared" si="5"/>
        <v/>
      </c>
    </row>
    <row r="49" spans="1:19" x14ac:dyDescent="0.25">
      <c r="A49" s="10">
        <v>35</v>
      </c>
      <c r="B49" s="20">
        <v>44215.40902777778</v>
      </c>
      <c r="C49" s="9">
        <v>14561.699999999999</v>
      </c>
      <c r="D49" s="9">
        <v>14567.65</v>
      </c>
      <c r="E49" s="9">
        <v>14559.800000000001</v>
      </c>
      <c r="F49" s="9">
        <v>14563.6</v>
      </c>
      <c r="G49" s="9">
        <f>IF(A49&lt;=$C$4,"",MAX(INDEX($D$15:$D$713,A49-$C$4):D48))</f>
        <v>14566.95</v>
      </c>
      <c r="H49" s="12">
        <f>IF(A49&lt;$C$5,"",MIN(INDEX($E$15:$E$713,A49-$C$5):E48))</f>
        <v>14554.95</v>
      </c>
      <c r="I49" s="9">
        <f t="shared" si="2"/>
        <v>10.549999999999272</v>
      </c>
      <c r="J49" s="10">
        <f t="shared" si="10"/>
        <v>10.530166951827432</v>
      </c>
      <c r="K49" s="16" t="str">
        <f t="shared" si="6"/>
        <v>buy</v>
      </c>
      <c r="L49" s="10">
        <f t="shared" si="7"/>
        <v>14566.95</v>
      </c>
      <c r="M49" s="15">
        <f t="shared" ref="M49:M112" si="12">IF(O49="buy",P49-$C$7*Q49,IF(O49="sell", P49+$C$7*Q49,""))</f>
        <v>14595.455</v>
      </c>
      <c r="N49" s="15">
        <f t="shared" si="8"/>
        <v>14544.692499999999</v>
      </c>
      <c r="O49" s="10" t="str">
        <f t="shared" si="3"/>
        <v>sell</v>
      </c>
      <c r="P49" s="10">
        <f t="shared" si="4"/>
        <v>14575.15</v>
      </c>
      <c r="Q49" s="10">
        <f t="shared" si="9"/>
        <v>10.152500000000146</v>
      </c>
      <c r="R49" s="17" t="str">
        <f t="shared" si="5"/>
        <v/>
      </c>
    </row>
    <row r="50" spans="1:19" x14ac:dyDescent="0.25">
      <c r="A50" s="10">
        <v>36</v>
      </c>
      <c r="B50" s="20">
        <v>44215.409722222219</v>
      </c>
      <c r="C50" s="9">
        <v>14562.8</v>
      </c>
      <c r="D50" s="9">
        <v>14564.849999999999</v>
      </c>
      <c r="E50" s="9">
        <v>14554.65</v>
      </c>
      <c r="F50" s="9">
        <v>14563.75</v>
      </c>
      <c r="G50" s="9">
        <f>IF(A50&lt;=$C$4,"",MAX(INDEX($D$15:$D$713,A50-$C$4):D49))</f>
        <v>14567.65</v>
      </c>
      <c r="H50" s="12">
        <f>IF(A50&lt;$C$5,"",MIN(INDEX($E$15:$E$713,A50-$C$5):E49))</f>
        <v>14554.95</v>
      </c>
      <c r="I50" s="9">
        <f t="shared" si="2"/>
        <v>7.8499999999985448</v>
      </c>
      <c r="J50" s="10">
        <f t="shared" si="10"/>
        <v>10.396158604235989</v>
      </c>
      <c r="K50" s="16" t="str">
        <f t="shared" si="6"/>
        <v>sell</v>
      </c>
      <c r="L50" s="10">
        <f t="shared" si="7"/>
        <v>14554.95</v>
      </c>
      <c r="M50" s="15">
        <f t="shared" si="12"/>
        <v>14595.455</v>
      </c>
      <c r="N50" s="15">
        <f t="shared" si="8"/>
        <v>14544.692499999999</v>
      </c>
      <c r="O50" s="10" t="str">
        <f t="shared" si="3"/>
        <v>sell</v>
      </c>
      <c r="P50" s="10">
        <f t="shared" si="4"/>
        <v>14575.15</v>
      </c>
      <c r="Q50" s="10">
        <f t="shared" si="9"/>
        <v>10.152500000000146</v>
      </c>
      <c r="R50" s="17" t="str">
        <f t="shared" si="5"/>
        <v/>
      </c>
      <c r="S50" s="13"/>
    </row>
    <row r="51" spans="1:19" x14ac:dyDescent="0.25">
      <c r="A51" s="10">
        <v>37</v>
      </c>
      <c r="B51" s="20">
        <v>44215.410416666666</v>
      </c>
      <c r="C51" s="9">
        <v>14564.05</v>
      </c>
      <c r="D51" s="9">
        <v>14570.300000000001</v>
      </c>
      <c r="E51" s="9">
        <v>14561.85</v>
      </c>
      <c r="F51" s="9">
        <v>14568.6</v>
      </c>
      <c r="G51" s="9">
        <f>IF(A51&lt;=$C$4,"",MAX(INDEX($D$15:$D$713,A51-$C$4):D50))</f>
        <v>14567.65</v>
      </c>
      <c r="H51" s="12">
        <f>IF(A51&lt;$C$5,"",MIN(INDEX($E$15:$E$713,A51-$C$5):E50))</f>
        <v>14554.65</v>
      </c>
      <c r="I51" s="9">
        <f t="shared" si="2"/>
        <v>10.199999999998909</v>
      </c>
      <c r="J51" s="10">
        <f t="shared" si="10"/>
        <v>10.386350674024134</v>
      </c>
      <c r="K51" s="16" t="str">
        <f t="shared" si="6"/>
        <v>buy</v>
      </c>
      <c r="L51" s="10">
        <f t="shared" si="7"/>
        <v>14567.65</v>
      </c>
      <c r="M51" s="15">
        <f t="shared" si="12"/>
        <v>14595.455</v>
      </c>
      <c r="N51" s="15">
        <f t="shared" si="8"/>
        <v>14544.692499999999</v>
      </c>
      <c r="O51" s="10" t="str">
        <f t="shared" si="3"/>
        <v>sell</v>
      </c>
      <c r="P51" s="10">
        <f t="shared" si="4"/>
        <v>14575.15</v>
      </c>
      <c r="Q51" s="18">
        <f t="shared" si="9"/>
        <v>10.152500000000146</v>
      </c>
      <c r="R51" s="17" t="str">
        <f t="shared" si="5"/>
        <v/>
      </c>
    </row>
    <row r="52" spans="1:19" x14ac:dyDescent="0.25">
      <c r="A52" s="10">
        <v>38</v>
      </c>
      <c r="B52" s="20">
        <v>44215.411111111112</v>
      </c>
      <c r="C52" s="9">
        <v>14567.8</v>
      </c>
      <c r="D52" s="9">
        <v>14570.6</v>
      </c>
      <c r="E52" s="9">
        <v>14559.9</v>
      </c>
      <c r="F52" s="9">
        <v>14566.55</v>
      </c>
      <c r="G52" s="9">
        <f>IF(A52&lt;=$C$4,"",MAX(INDEX($D$15:$D$713,A52-$C$4):D51))</f>
        <v>14570.300000000001</v>
      </c>
      <c r="H52" s="12">
        <f>IF(A52&lt;$C$5,"",MIN(INDEX($E$15:$E$713,A52-$C$5):E51))</f>
        <v>14554.65</v>
      </c>
      <c r="I52" s="9">
        <f t="shared" si="2"/>
        <v>8.4500000000007276</v>
      </c>
      <c r="J52" s="10">
        <f t="shared" si="10"/>
        <v>10.289533140322964</v>
      </c>
      <c r="K52" s="16" t="str">
        <f t="shared" si="6"/>
        <v>buy</v>
      </c>
      <c r="L52" s="10">
        <f t="shared" si="7"/>
        <v>14570.300000000001</v>
      </c>
      <c r="M52" s="15">
        <f t="shared" si="12"/>
        <v>14595.455</v>
      </c>
      <c r="N52" s="15">
        <f t="shared" si="8"/>
        <v>14544.692499999999</v>
      </c>
      <c r="O52" s="10" t="str">
        <f t="shared" si="3"/>
        <v>sell</v>
      </c>
      <c r="P52" s="10">
        <f t="shared" si="4"/>
        <v>14575.15</v>
      </c>
      <c r="Q52" s="18">
        <f t="shared" si="9"/>
        <v>10.152500000000146</v>
      </c>
      <c r="R52" s="17" t="str">
        <f t="shared" si="5"/>
        <v/>
      </c>
    </row>
    <row r="53" spans="1:19" x14ac:dyDescent="0.25">
      <c r="A53" s="10">
        <v>39</v>
      </c>
      <c r="B53" s="20">
        <v>44215.411805555559</v>
      </c>
      <c r="C53" s="9">
        <v>14567.050000000001</v>
      </c>
      <c r="D53" s="9">
        <v>14569.150000000001</v>
      </c>
      <c r="E53" s="9">
        <v>14562.9</v>
      </c>
      <c r="F53" s="9">
        <v>14567</v>
      </c>
      <c r="G53" s="9">
        <f>IF(A53&lt;=$C$4,"",MAX(INDEX($D$15:$D$713,A53-$C$4):D52))</f>
        <v>14570.6</v>
      </c>
      <c r="H53" s="12">
        <f>IF(A53&lt;$C$5,"",MIN(INDEX($E$15:$E$713,A53-$C$5):E52))</f>
        <v>14554.65</v>
      </c>
      <c r="I53" s="9">
        <f t="shared" si="2"/>
        <v>10.700000000000728</v>
      </c>
      <c r="J53" s="10">
        <f t="shared" si="10"/>
        <v>10.310056483306854</v>
      </c>
      <c r="K53" s="16" t="str">
        <f t="shared" si="6"/>
        <v/>
      </c>
      <c r="L53" s="10" t="str">
        <f t="shared" si="7"/>
        <v/>
      </c>
      <c r="M53" s="15">
        <f t="shared" si="12"/>
        <v>14595.455</v>
      </c>
      <c r="N53" s="15">
        <f t="shared" si="8"/>
        <v>14544.692499999999</v>
      </c>
      <c r="O53" s="10" t="str">
        <f t="shared" si="3"/>
        <v>sell</v>
      </c>
      <c r="P53" s="10">
        <f t="shared" si="4"/>
        <v>14575.15</v>
      </c>
      <c r="Q53" s="18">
        <f t="shared" si="9"/>
        <v>10.152500000000146</v>
      </c>
      <c r="R53" s="17" t="str">
        <f t="shared" si="5"/>
        <v/>
      </c>
    </row>
    <row r="54" spans="1:19" x14ac:dyDescent="0.25">
      <c r="A54" s="10">
        <v>40</v>
      </c>
      <c r="B54" s="20">
        <v>44215.412499999999</v>
      </c>
      <c r="C54" s="9">
        <v>14566.6</v>
      </c>
      <c r="D54" s="9">
        <v>14572.15</v>
      </c>
      <c r="E54" s="9">
        <v>14557.35</v>
      </c>
      <c r="F54" s="9">
        <v>14559.85</v>
      </c>
      <c r="G54" s="9">
        <f>IF(A54&lt;=$C$4,"",MAX(INDEX($D$15:$D$713,A54-$C$4):D53))</f>
        <v>14570.6</v>
      </c>
      <c r="H54" s="12">
        <f>IF(A54&lt;$C$5,"",MIN(INDEX($E$15:$E$713,A54-$C$5):E53))</f>
        <v>14559.9</v>
      </c>
      <c r="I54" s="9">
        <f t="shared" si="2"/>
        <v>6.250000000001819</v>
      </c>
      <c r="J54" s="10">
        <f t="shared" si="10"/>
        <v>10.107053659141602</v>
      </c>
      <c r="K54" s="16" t="str">
        <f t="shared" si="6"/>
        <v>buy</v>
      </c>
      <c r="L54" s="10">
        <f t="shared" si="7"/>
        <v>14570.6</v>
      </c>
      <c r="M54" s="15">
        <f t="shared" si="12"/>
        <v>14595.455</v>
      </c>
      <c r="N54" s="15">
        <f t="shared" si="8"/>
        <v>14544.692499999999</v>
      </c>
      <c r="O54" s="10" t="str">
        <f t="shared" si="3"/>
        <v>sell</v>
      </c>
      <c r="P54" s="10">
        <f t="shared" si="4"/>
        <v>14575.15</v>
      </c>
      <c r="Q54" s="18">
        <f t="shared" si="9"/>
        <v>10.152500000000146</v>
      </c>
      <c r="R54" s="17" t="str">
        <f t="shared" si="5"/>
        <v/>
      </c>
    </row>
    <row r="55" spans="1:19" x14ac:dyDescent="0.25">
      <c r="A55" s="10">
        <v>41</v>
      </c>
      <c r="B55" s="20">
        <v>44215.413194444445</v>
      </c>
      <c r="C55" s="9">
        <v>14559.8</v>
      </c>
      <c r="D55" s="9">
        <v>14565.55</v>
      </c>
      <c r="E55" s="9">
        <v>14554.6</v>
      </c>
      <c r="F55" s="9">
        <v>14559.3</v>
      </c>
      <c r="G55" s="9">
        <f>IF(A55&lt;=$C$4,"",MAX(INDEX($D$15:$D$713,A55-$C$4):D54))</f>
        <v>14572.15</v>
      </c>
      <c r="H55" s="12">
        <f>IF(A55&lt;$C$5,"",MIN(INDEX($E$15:$E$713,A55-$C$5):E54))</f>
        <v>14557.35</v>
      </c>
      <c r="I55" s="9">
        <f t="shared" si="2"/>
        <v>14.799999999999272</v>
      </c>
      <c r="J55" s="10">
        <f t="shared" si="10"/>
        <v>10.341700976184486</v>
      </c>
      <c r="K55" s="16" t="str">
        <f t="shared" si="6"/>
        <v>sell</v>
      </c>
      <c r="L55" s="10">
        <f t="shared" si="7"/>
        <v>14557.35</v>
      </c>
      <c r="M55" s="15">
        <f t="shared" si="12"/>
        <v>14595.455</v>
      </c>
      <c r="N55" s="15">
        <f t="shared" si="8"/>
        <v>14544.692499999999</v>
      </c>
      <c r="O55" s="10" t="str">
        <f t="shared" si="3"/>
        <v>sell</v>
      </c>
      <c r="P55" s="10">
        <f t="shared" si="4"/>
        <v>14575.15</v>
      </c>
      <c r="Q55" s="18">
        <f t="shared" si="9"/>
        <v>10.152500000000146</v>
      </c>
      <c r="R55" s="17" t="str">
        <f t="shared" si="5"/>
        <v/>
      </c>
    </row>
    <row r="56" spans="1:19" x14ac:dyDescent="0.25">
      <c r="A56" s="10">
        <v>42</v>
      </c>
      <c r="B56" s="20">
        <v>44215.413888888892</v>
      </c>
      <c r="C56" s="9">
        <v>14558.6</v>
      </c>
      <c r="D56" s="9">
        <v>14560.5</v>
      </c>
      <c r="E56" s="9">
        <v>14554.9</v>
      </c>
      <c r="F56" s="9">
        <v>14558.75</v>
      </c>
      <c r="G56" s="9">
        <f>IF(A56&lt;=$C$4,"",MAX(INDEX($D$15:$D$713,A56-$C$4):D55))</f>
        <v>14572.15</v>
      </c>
      <c r="H56" s="12">
        <f>IF(A56&lt;$C$5,"",MIN(INDEX($E$15:$E$713,A56-$C$5):E55))</f>
        <v>14554.6</v>
      </c>
      <c r="I56" s="9">
        <f t="shared" si="2"/>
        <v>10.949999999998909</v>
      </c>
      <c r="J56" s="10">
        <f t="shared" si="10"/>
        <v>10.372115927375207</v>
      </c>
      <c r="K56" s="16" t="str">
        <f t="shared" si="6"/>
        <v/>
      </c>
      <c r="L56" s="10" t="str">
        <f t="shared" si="7"/>
        <v/>
      </c>
      <c r="M56" s="15">
        <f t="shared" si="12"/>
        <v>14595.455</v>
      </c>
      <c r="N56" s="15">
        <f t="shared" si="8"/>
        <v>14544.692499999999</v>
      </c>
      <c r="O56" s="10" t="str">
        <f t="shared" si="3"/>
        <v>sell</v>
      </c>
      <c r="P56" s="10">
        <f t="shared" si="4"/>
        <v>14575.15</v>
      </c>
      <c r="Q56" s="18">
        <f t="shared" si="9"/>
        <v>10.152500000000146</v>
      </c>
      <c r="R56" s="17" t="str">
        <f t="shared" si="5"/>
        <v/>
      </c>
    </row>
    <row r="57" spans="1:19" x14ac:dyDescent="0.25">
      <c r="A57" s="10">
        <v>43</v>
      </c>
      <c r="B57" s="20">
        <v>44215.414583333331</v>
      </c>
      <c r="C57" s="9">
        <v>14558.5</v>
      </c>
      <c r="D57" s="9">
        <v>14564</v>
      </c>
      <c r="E57" s="9">
        <v>14551.05</v>
      </c>
      <c r="F57" s="9">
        <v>14559.25</v>
      </c>
      <c r="G57" s="9">
        <f>IF(A57&lt;=$C$4,"",MAX(INDEX($D$15:$D$713,A57-$C$4):D56))</f>
        <v>14572.15</v>
      </c>
      <c r="H57" s="12">
        <f>IF(A57&lt;$C$5,"",MIN(INDEX($E$15:$E$713,A57-$C$5):E56))</f>
        <v>14554.6</v>
      </c>
      <c r="I57" s="9">
        <f t="shared" si="2"/>
        <v>5.6000000000003638</v>
      </c>
      <c r="J57" s="10">
        <f t="shared" si="10"/>
        <v>10.133510131006464</v>
      </c>
      <c r="K57" s="16" t="str">
        <f t="shared" si="6"/>
        <v>sell</v>
      </c>
      <c r="L57" s="10">
        <f t="shared" si="7"/>
        <v>14554.6</v>
      </c>
      <c r="M57" s="15">
        <f t="shared" si="12"/>
        <v>14595.455</v>
      </c>
      <c r="N57" s="15">
        <f t="shared" si="8"/>
        <v>14544.692499999999</v>
      </c>
      <c r="O57" s="10" t="str">
        <f t="shared" si="3"/>
        <v>sell</v>
      </c>
      <c r="P57" s="10">
        <f t="shared" si="4"/>
        <v>14575.15</v>
      </c>
      <c r="Q57" s="18">
        <f t="shared" si="9"/>
        <v>10.152500000000146</v>
      </c>
      <c r="R57" s="17" t="str">
        <f t="shared" si="5"/>
        <v/>
      </c>
    </row>
    <row r="58" spans="1:19" x14ac:dyDescent="0.25">
      <c r="A58" s="10">
        <v>44</v>
      </c>
      <c r="B58" s="20">
        <v>44215.415277777778</v>
      </c>
      <c r="C58" s="9">
        <v>14559.1</v>
      </c>
      <c r="D58" s="9">
        <v>14566.85</v>
      </c>
      <c r="E58" s="9">
        <v>14556.25</v>
      </c>
      <c r="F58" s="9">
        <v>14558.7</v>
      </c>
      <c r="G58" s="9">
        <f>IF(A58&lt;=$C$4,"",MAX(INDEX($D$15:$D$713,A58-$C$4):D57))</f>
        <v>14565.55</v>
      </c>
      <c r="H58" s="12">
        <f>IF(A58&lt;$C$5,"",MIN(INDEX($E$15:$E$713,A58-$C$5):E57))</f>
        <v>14551.05</v>
      </c>
      <c r="I58" s="9">
        <f t="shared" si="2"/>
        <v>12.950000000000728</v>
      </c>
      <c r="J58" s="10">
        <f t="shared" si="10"/>
        <v>10.274334624456177</v>
      </c>
      <c r="K58" s="16" t="str">
        <f t="shared" si="6"/>
        <v>buy</v>
      </c>
      <c r="L58" s="10">
        <f t="shared" si="7"/>
        <v>14565.55</v>
      </c>
      <c r="M58" s="15">
        <f t="shared" si="12"/>
        <v>14595.455</v>
      </c>
      <c r="N58" s="15">
        <f t="shared" si="8"/>
        <v>14544.692499999999</v>
      </c>
      <c r="O58" s="10" t="str">
        <f t="shared" si="3"/>
        <v>sell</v>
      </c>
      <c r="P58" s="10">
        <f t="shared" si="4"/>
        <v>14575.15</v>
      </c>
      <c r="Q58" s="18">
        <f t="shared" si="9"/>
        <v>10.152500000000146</v>
      </c>
      <c r="R58" s="17" t="str">
        <f t="shared" si="5"/>
        <v/>
      </c>
    </row>
    <row r="59" spans="1:19" x14ac:dyDescent="0.25">
      <c r="A59" s="10">
        <v>45</v>
      </c>
      <c r="B59" s="20">
        <v>44215.415972222225</v>
      </c>
      <c r="C59" s="9">
        <v>14558.85</v>
      </c>
      <c r="D59" s="9">
        <v>14561.4</v>
      </c>
      <c r="E59" s="9">
        <v>14549.800000000001</v>
      </c>
      <c r="F59" s="9">
        <v>14557.6</v>
      </c>
      <c r="G59" s="9">
        <f>IF(A59&lt;=$C$4,"",MAX(INDEX($D$15:$D$713,A59-$C$4):D58))</f>
        <v>14566.85</v>
      </c>
      <c r="H59" s="12">
        <f>IF(A59&lt;$C$5,"",MIN(INDEX($E$15:$E$713,A59-$C$5):E58))</f>
        <v>14551.05</v>
      </c>
      <c r="I59" s="9">
        <f t="shared" si="2"/>
        <v>10.600000000000364</v>
      </c>
      <c r="J59" s="10">
        <f t="shared" si="10"/>
        <v>10.290617893233385</v>
      </c>
      <c r="K59" s="16" t="str">
        <f t="shared" si="6"/>
        <v>sell</v>
      </c>
      <c r="L59" s="10">
        <f t="shared" si="7"/>
        <v>14551.05</v>
      </c>
      <c r="M59" s="15">
        <f t="shared" si="12"/>
        <v>14595.455</v>
      </c>
      <c r="N59" s="15">
        <f t="shared" si="8"/>
        <v>14544.692499999999</v>
      </c>
      <c r="O59" s="10" t="str">
        <f t="shared" si="3"/>
        <v>sell</v>
      </c>
      <c r="P59" s="10">
        <f t="shared" si="4"/>
        <v>14575.15</v>
      </c>
      <c r="Q59" s="18">
        <f t="shared" si="9"/>
        <v>10.152500000000146</v>
      </c>
      <c r="R59" s="17" t="str">
        <f t="shared" si="5"/>
        <v/>
      </c>
    </row>
    <row r="60" spans="1:19" x14ac:dyDescent="0.25">
      <c r="A60" s="10">
        <v>46</v>
      </c>
      <c r="B60" s="20">
        <v>44215.416666666664</v>
      </c>
      <c r="C60" s="9">
        <v>14557.4</v>
      </c>
      <c r="D60" s="9">
        <v>14561.85</v>
      </c>
      <c r="E60" s="9">
        <v>14547.75</v>
      </c>
      <c r="F60" s="9">
        <v>14552.65</v>
      </c>
      <c r="G60" s="9">
        <f>IF(A60&lt;=$C$4,"",MAX(INDEX($D$15:$D$713,A60-$C$4):D59))</f>
        <v>14566.85</v>
      </c>
      <c r="H60" s="12">
        <f>IF(A60&lt;$C$5,"",MIN(INDEX($E$15:$E$713,A60-$C$5):E59))</f>
        <v>14549.800000000001</v>
      </c>
      <c r="I60" s="9">
        <f t="shared" si="2"/>
        <v>11.599999999998545</v>
      </c>
      <c r="J60" s="10">
        <f t="shared" si="10"/>
        <v>10.356086998571644</v>
      </c>
      <c r="K60" s="16" t="str">
        <f t="shared" si="6"/>
        <v>sell</v>
      </c>
      <c r="L60" s="10">
        <f t="shared" si="7"/>
        <v>14549.800000000001</v>
      </c>
      <c r="M60" s="15">
        <f t="shared" si="12"/>
        <v>14595.455</v>
      </c>
      <c r="N60" s="15">
        <f t="shared" si="8"/>
        <v>14544.692499999999</v>
      </c>
      <c r="O60" s="10" t="str">
        <f t="shared" si="3"/>
        <v>sell</v>
      </c>
      <c r="P60" s="10">
        <f t="shared" si="4"/>
        <v>14575.15</v>
      </c>
      <c r="Q60" s="18">
        <f t="shared" si="9"/>
        <v>10.152500000000146</v>
      </c>
      <c r="R60" s="17" t="str">
        <f t="shared" si="5"/>
        <v/>
      </c>
    </row>
    <row r="61" spans="1:19" x14ac:dyDescent="0.25">
      <c r="A61" s="10">
        <v>47</v>
      </c>
      <c r="B61" s="20">
        <v>44215.417361111111</v>
      </c>
      <c r="C61" s="9">
        <v>14552.85</v>
      </c>
      <c r="D61" s="9">
        <v>14558.3</v>
      </c>
      <c r="E61" s="9">
        <v>14546.050000000001</v>
      </c>
      <c r="F61" s="9">
        <v>14552.25</v>
      </c>
      <c r="G61" s="9">
        <f>IF(A61&lt;=$C$4,"",MAX(INDEX($D$15:$D$713,A61-$C$4):D60))</f>
        <v>14566.85</v>
      </c>
      <c r="H61" s="12">
        <f>IF(A61&lt;$C$5,"",MIN(INDEX($E$15:$E$713,A61-$C$5):E60))</f>
        <v>14547.75</v>
      </c>
      <c r="I61" s="9">
        <f t="shared" si="2"/>
        <v>14.100000000000364</v>
      </c>
      <c r="J61" s="10">
        <f t="shared" si="10"/>
        <v>10.54328264864308</v>
      </c>
      <c r="K61" s="16" t="str">
        <f t="shared" si="6"/>
        <v>sell</v>
      </c>
      <c r="L61" s="10">
        <f t="shared" si="7"/>
        <v>14547.75</v>
      </c>
      <c r="M61" s="15">
        <f t="shared" si="12"/>
        <v>14595.455</v>
      </c>
      <c r="N61" s="15">
        <f t="shared" si="8"/>
        <v>14544.692499999999</v>
      </c>
      <c r="O61" s="10" t="str">
        <f t="shared" si="3"/>
        <v>sell</v>
      </c>
      <c r="P61" s="10">
        <f t="shared" si="4"/>
        <v>14575.15</v>
      </c>
      <c r="Q61" s="18">
        <f t="shared" si="9"/>
        <v>10.152500000000146</v>
      </c>
      <c r="R61" s="17" t="str">
        <f t="shared" si="5"/>
        <v/>
      </c>
    </row>
    <row r="62" spans="1:19" x14ac:dyDescent="0.25">
      <c r="A62" s="10">
        <v>48</v>
      </c>
      <c r="B62" s="20">
        <v>44215.418055555558</v>
      </c>
      <c r="C62" s="9">
        <v>14551.65</v>
      </c>
      <c r="D62" s="9">
        <v>14555.75</v>
      </c>
      <c r="E62" s="9">
        <v>14544.05</v>
      </c>
      <c r="F62" s="9">
        <v>14546.4</v>
      </c>
      <c r="G62" s="9">
        <f>IF(A62&lt;=$C$4,"",MAX(INDEX($D$15:$D$713,A62-$C$4):D61))</f>
        <v>14561.85</v>
      </c>
      <c r="H62" s="12">
        <f>IF(A62&lt;$C$5,"",MIN(INDEX($E$15:$E$713,A62-$C$5):E61))</f>
        <v>14546.050000000001</v>
      </c>
      <c r="I62" s="9">
        <f t="shared" si="2"/>
        <v>12.249999999998181</v>
      </c>
      <c r="J62" s="10">
        <f t="shared" si="10"/>
        <v>10.628618516210835</v>
      </c>
      <c r="K62" s="16" t="str">
        <f t="shared" si="6"/>
        <v>sell</v>
      </c>
      <c r="L62" s="10">
        <f t="shared" si="7"/>
        <v>14546.050000000001</v>
      </c>
      <c r="M62" s="15" t="str">
        <f t="shared" si="12"/>
        <v/>
      </c>
      <c r="N62" s="15" t="str">
        <f t="shared" si="8"/>
        <v/>
      </c>
      <c r="O62" s="10" t="str">
        <f t="shared" si="3"/>
        <v>TP</v>
      </c>
      <c r="P62" s="10" t="str">
        <f t="shared" si="4"/>
        <v/>
      </c>
      <c r="Q62" s="18" t="str">
        <f t="shared" si="9"/>
        <v/>
      </c>
      <c r="R62" s="17">
        <f t="shared" si="5"/>
        <v>30.457500000000437</v>
      </c>
    </row>
    <row r="63" spans="1:19" x14ac:dyDescent="0.25">
      <c r="A63" s="10">
        <v>49</v>
      </c>
      <c r="B63" s="20">
        <v>44215.418749999997</v>
      </c>
      <c r="C63" s="9">
        <v>14546.25</v>
      </c>
      <c r="D63" s="9">
        <v>14552.25</v>
      </c>
      <c r="E63" s="9">
        <v>14538.3</v>
      </c>
      <c r="F63" s="9">
        <v>14548.4</v>
      </c>
      <c r="G63" s="9">
        <f>IF(A63&lt;=$C$4,"",MAX(INDEX($D$15:$D$713,A63-$C$4):D62))</f>
        <v>14561.85</v>
      </c>
      <c r="H63" s="12">
        <f>IF(A63&lt;$C$5,"",MIN(INDEX($E$15:$E$713,A63-$C$5):E62))</f>
        <v>14544.05</v>
      </c>
      <c r="I63" s="9">
        <f t="shared" si="2"/>
        <v>11.700000000000728</v>
      </c>
      <c r="J63" s="10">
        <f t="shared" si="10"/>
        <v>10.682187590400329</v>
      </c>
      <c r="K63" s="16" t="str">
        <f t="shared" si="6"/>
        <v>sell</v>
      </c>
      <c r="L63" s="10">
        <f t="shared" si="7"/>
        <v>14544.05</v>
      </c>
      <c r="M63" s="15">
        <f t="shared" si="12"/>
        <v>14565.414375180801</v>
      </c>
      <c r="N63" s="15">
        <f t="shared" si="8"/>
        <v>14512.003437228799</v>
      </c>
      <c r="O63" s="10" t="str">
        <f t="shared" si="3"/>
        <v>sell</v>
      </c>
      <c r="P63" s="10">
        <f t="shared" si="4"/>
        <v>14544.05</v>
      </c>
      <c r="Q63" s="18">
        <f t="shared" si="9"/>
        <v>10.682187590400329</v>
      </c>
      <c r="R63" s="17" t="str">
        <f t="shared" si="5"/>
        <v/>
      </c>
    </row>
    <row r="64" spans="1:19" x14ac:dyDescent="0.25">
      <c r="A64" s="10">
        <v>50</v>
      </c>
      <c r="B64" s="20">
        <v>44215.419444444444</v>
      </c>
      <c r="C64" s="9">
        <v>14548.05</v>
      </c>
      <c r="D64" s="9">
        <v>14556.9</v>
      </c>
      <c r="E64" s="9">
        <v>14541.9</v>
      </c>
      <c r="F64" s="9">
        <v>14554.25</v>
      </c>
      <c r="G64" s="9">
        <f>IF(A64&lt;=$C$4,"",MAX(INDEX($D$15:$D$713,A64-$C$4):D63))</f>
        <v>14558.3</v>
      </c>
      <c r="H64" s="12">
        <f>IF(A64&lt;$C$5,"",MIN(INDEX($E$15:$E$713,A64-$C$5):E63))</f>
        <v>14538.3</v>
      </c>
      <c r="I64" s="9">
        <f t="shared" si="2"/>
        <v>13.950000000000728</v>
      </c>
      <c r="J64" s="10">
        <f t="shared" si="10"/>
        <v>10.845578210880349</v>
      </c>
      <c r="K64" s="16" t="str">
        <f t="shared" si="6"/>
        <v/>
      </c>
      <c r="L64" s="10" t="str">
        <f t="shared" si="7"/>
        <v/>
      </c>
      <c r="M64" s="15">
        <f t="shared" si="12"/>
        <v>14565.414375180801</v>
      </c>
      <c r="N64" s="15">
        <f t="shared" si="8"/>
        <v>14512.003437228799</v>
      </c>
      <c r="O64" s="10" t="str">
        <f t="shared" si="3"/>
        <v>sell</v>
      </c>
      <c r="P64" s="10">
        <f t="shared" si="4"/>
        <v>14544.05</v>
      </c>
      <c r="Q64" s="18">
        <f t="shared" si="9"/>
        <v>10.682187590400329</v>
      </c>
      <c r="R64" s="17" t="str">
        <f t="shared" si="5"/>
        <v/>
      </c>
    </row>
    <row r="65" spans="1:18" x14ac:dyDescent="0.25">
      <c r="A65" s="10">
        <v>51</v>
      </c>
      <c r="B65" s="20">
        <v>44215.420138888891</v>
      </c>
      <c r="C65" s="9">
        <v>14554.5</v>
      </c>
      <c r="D65" s="9">
        <v>14557.8</v>
      </c>
      <c r="E65" s="9">
        <v>14549.15</v>
      </c>
      <c r="F65" s="9">
        <v>14555.1</v>
      </c>
      <c r="G65" s="9">
        <f>IF(A65&lt;=$C$4,"",MAX(INDEX($D$15:$D$713,A65-$C$4):D64))</f>
        <v>14556.9</v>
      </c>
      <c r="H65" s="12">
        <f>IF(A65&lt;$C$5,"",MIN(INDEX($E$15:$E$713,A65-$C$5):E64))</f>
        <v>14538.3</v>
      </c>
      <c r="I65" s="9">
        <f t="shared" si="2"/>
        <v>15</v>
      </c>
      <c r="J65" s="10">
        <f t="shared" si="10"/>
        <v>11.053299300336331</v>
      </c>
      <c r="K65" s="16" t="str">
        <f t="shared" si="6"/>
        <v>buy</v>
      </c>
      <c r="L65" s="10">
        <f t="shared" si="7"/>
        <v>14556.9</v>
      </c>
      <c r="M65" s="15">
        <f t="shared" si="12"/>
        <v>14565.414375180801</v>
      </c>
      <c r="N65" s="15">
        <f t="shared" si="8"/>
        <v>14512.003437228799</v>
      </c>
      <c r="O65" s="10" t="str">
        <f t="shared" si="3"/>
        <v>sell</v>
      </c>
      <c r="P65" s="10">
        <f t="shared" si="4"/>
        <v>14544.05</v>
      </c>
      <c r="Q65" s="18">
        <f t="shared" si="9"/>
        <v>10.682187590400329</v>
      </c>
      <c r="R65" s="17" t="str">
        <f t="shared" si="5"/>
        <v/>
      </c>
    </row>
    <row r="66" spans="1:18" x14ac:dyDescent="0.25">
      <c r="A66" s="10">
        <v>52</v>
      </c>
      <c r="B66" s="20">
        <v>44215.42083333333</v>
      </c>
      <c r="C66" s="9">
        <v>14554.949999999999</v>
      </c>
      <c r="D66" s="9">
        <v>14564.900000000001</v>
      </c>
      <c r="E66" s="9">
        <v>14548.050000000001</v>
      </c>
      <c r="F66" s="9">
        <v>14554.05</v>
      </c>
      <c r="G66" s="9">
        <f>IF(A66&lt;=$C$4,"",MAX(INDEX($D$15:$D$713,A66-$C$4):D65))</f>
        <v>14557.8</v>
      </c>
      <c r="H66" s="12">
        <f>IF(A66&lt;$C$5,"",MIN(INDEX($E$15:$E$713,A66-$C$5):E65))</f>
        <v>14538.3</v>
      </c>
      <c r="I66" s="9">
        <f t="shared" si="2"/>
        <v>8.6499999999996362</v>
      </c>
      <c r="J66" s="10">
        <f t="shared" si="10"/>
        <v>10.933134335319497</v>
      </c>
      <c r="K66" s="16" t="str">
        <f t="shared" si="6"/>
        <v>buy</v>
      </c>
      <c r="L66" s="10">
        <f t="shared" si="7"/>
        <v>14557.8</v>
      </c>
      <c r="M66" s="15">
        <f t="shared" si="12"/>
        <v>14565.414375180801</v>
      </c>
      <c r="N66" s="15">
        <f t="shared" si="8"/>
        <v>14512.003437228799</v>
      </c>
      <c r="O66" s="10" t="str">
        <f t="shared" si="3"/>
        <v>sell</v>
      </c>
      <c r="P66" s="10">
        <f t="shared" si="4"/>
        <v>14544.05</v>
      </c>
      <c r="Q66" s="18">
        <f t="shared" si="9"/>
        <v>10.682187590400329</v>
      </c>
      <c r="R66" s="17" t="str">
        <f t="shared" si="5"/>
        <v/>
      </c>
    </row>
    <row r="67" spans="1:18" x14ac:dyDescent="0.25">
      <c r="A67" s="10">
        <v>53</v>
      </c>
      <c r="B67" s="20">
        <v>44215.421527777777</v>
      </c>
      <c r="C67" s="9">
        <v>14553.65</v>
      </c>
      <c r="D67" s="9">
        <v>14561.449999999999</v>
      </c>
      <c r="E67" s="9">
        <v>14544.650000000001</v>
      </c>
      <c r="F67" s="9">
        <v>14548.35</v>
      </c>
      <c r="G67" s="9">
        <f>IF(A67&lt;=$C$4,"",MAX(INDEX($D$15:$D$713,A67-$C$4):D66))</f>
        <v>14564.900000000001</v>
      </c>
      <c r="H67" s="12">
        <f>IF(A67&lt;$C$5,"",MIN(INDEX($E$15:$E$713,A67-$C$5):E66))</f>
        <v>14541.9</v>
      </c>
      <c r="I67" s="9">
        <f t="shared" si="2"/>
        <v>16.850000000000364</v>
      </c>
      <c r="J67" s="10">
        <f t="shared" si="10"/>
        <v>11.228977618553539</v>
      </c>
      <c r="K67" s="16" t="str">
        <f t="shared" si="6"/>
        <v/>
      </c>
      <c r="L67" s="10" t="str">
        <f t="shared" si="7"/>
        <v/>
      </c>
      <c r="M67" s="15">
        <f t="shared" si="12"/>
        <v>14565.414375180801</v>
      </c>
      <c r="N67" s="15">
        <f t="shared" si="8"/>
        <v>14512.003437228799</v>
      </c>
      <c r="O67" s="10" t="str">
        <f t="shared" si="3"/>
        <v>sell</v>
      </c>
      <c r="P67" s="10">
        <f t="shared" si="4"/>
        <v>14544.05</v>
      </c>
      <c r="Q67" s="18">
        <f t="shared" si="9"/>
        <v>10.682187590400329</v>
      </c>
      <c r="R67" s="17" t="str">
        <f t="shared" si="5"/>
        <v/>
      </c>
    </row>
    <row r="68" spans="1:18" x14ac:dyDescent="0.25">
      <c r="A68" s="10">
        <v>54</v>
      </c>
      <c r="B68" s="20">
        <v>44215.422222222223</v>
      </c>
      <c r="C68" s="9">
        <v>14548.1</v>
      </c>
      <c r="D68" s="9">
        <v>14555.6</v>
      </c>
      <c r="E68" s="9">
        <v>14539.7</v>
      </c>
      <c r="F68" s="9">
        <v>14548.1</v>
      </c>
      <c r="G68" s="9">
        <f>IF(A68&lt;=$C$4,"",MAX(INDEX($D$15:$D$713,A68-$C$4):D67))</f>
        <v>14564.900000000001</v>
      </c>
      <c r="H68" s="12">
        <f>IF(A68&lt;$C$5,"",MIN(INDEX($E$15:$E$713,A68-$C$5):E67))</f>
        <v>14544.650000000001</v>
      </c>
      <c r="I68" s="9">
        <f t="shared" si="2"/>
        <v>16.799999999997453</v>
      </c>
      <c r="J68" s="10">
        <f t="shared" si="10"/>
        <v>11.507528737625735</v>
      </c>
      <c r="K68" s="16" t="str">
        <f t="shared" si="6"/>
        <v>sell</v>
      </c>
      <c r="L68" s="10">
        <f t="shared" si="7"/>
        <v>14544.650000000001</v>
      </c>
      <c r="M68" s="15">
        <f t="shared" si="12"/>
        <v>14565.414375180801</v>
      </c>
      <c r="N68" s="15">
        <f t="shared" si="8"/>
        <v>14512.003437228799</v>
      </c>
      <c r="O68" s="10" t="str">
        <f t="shared" si="3"/>
        <v>sell</v>
      </c>
      <c r="P68" s="10">
        <f t="shared" si="4"/>
        <v>14544.05</v>
      </c>
      <c r="Q68" s="18">
        <f t="shared" si="9"/>
        <v>10.682187590400329</v>
      </c>
      <c r="R68" s="17" t="str">
        <f t="shared" si="5"/>
        <v/>
      </c>
    </row>
    <row r="69" spans="1:18" x14ac:dyDescent="0.25">
      <c r="A69" s="10">
        <v>55</v>
      </c>
      <c r="B69" s="20">
        <v>44215.42291666667</v>
      </c>
      <c r="C69" s="9">
        <v>14548.15</v>
      </c>
      <c r="D69" s="9">
        <v>14551.4</v>
      </c>
      <c r="E69" s="9">
        <v>14538.949999999999</v>
      </c>
      <c r="F69" s="9">
        <v>14544.05</v>
      </c>
      <c r="G69" s="9">
        <f>IF(A69&lt;=$C$4,"",MAX(INDEX($D$15:$D$713,A69-$C$4):D68))</f>
        <v>14564.900000000001</v>
      </c>
      <c r="H69" s="12">
        <f>IF(A69&lt;$C$5,"",MIN(INDEX($E$15:$E$713,A69-$C$5):E68))</f>
        <v>14539.7</v>
      </c>
      <c r="I69" s="9">
        <f t="shared" si="2"/>
        <v>15.899999999999636</v>
      </c>
      <c r="J69" s="10">
        <f t="shared" si="10"/>
        <v>11.72715230074443</v>
      </c>
      <c r="K69" s="16" t="str">
        <f t="shared" si="6"/>
        <v>sell</v>
      </c>
      <c r="L69" s="10">
        <f t="shared" si="7"/>
        <v>14539.7</v>
      </c>
      <c r="M69" s="15">
        <f t="shared" si="12"/>
        <v>14565.414375180801</v>
      </c>
      <c r="N69" s="15">
        <f t="shared" si="8"/>
        <v>14512.003437228799</v>
      </c>
      <c r="O69" s="10" t="str">
        <f t="shared" si="3"/>
        <v>sell</v>
      </c>
      <c r="P69" s="10">
        <f t="shared" si="4"/>
        <v>14544.05</v>
      </c>
      <c r="Q69" s="18">
        <f t="shared" si="9"/>
        <v>10.682187590400329</v>
      </c>
      <c r="R69" s="17" t="str">
        <f t="shared" si="5"/>
        <v/>
      </c>
    </row>
    <row r="70" spans="1:18" x14ac:dyDescent="0.25">
      <c r="A70" s="10">
        <v>56</v>
      </c>
      <c r="B70" s="20">
        <v>44215.423611111109</v>
      </c>
      <c r="C70" s="9">
        <v>14543.699999999999</v>
      </c>
      <c r="D70" s="9">
        <v>14545.75</v>
      </c>
      <c r="E70" s="9">
        <v>14540.75</v>
      </c>
      <c r="F70" s="9">
        <v>14542.2</v>
      </c>
      <c r="G70" s="9">
        <f>IF(A70&lt;=$C$4,"",MAX(INDEX($D$15:$D$713,A70-$C$4):D69))</f>
        <v>14561.449999999999</v>
      </c>
      <c r="H70" s="12">
        <f>IF(A70&lt;$C$5,"",MIN(INDEX($E$15:$E$713,A70-$C$5):E69))</f>
        <v>14538.949999999999</v>
      </c>
      <c r="I70" s="9">
        <f t="shared" si="2"/>
        <v>12.450000000000728</v>
      </c>
      <c r="J70" s="10">
        <f t="shared" si="10"/>
        <v>11.763294685707246</v>
      </c>
      <c r="K70" s="16" t="str">
        <f t="shared" si="6"/>
        <v/>
      </c>
      <c r="L70" s="10" t="str">
        <f t="shared" si="7"/>
        <v/>
      </c>
      <c r="M70" s="15">
        <f t="shared" si="12"/>
        <v>14565.414375180801</v>
      </c>
      <c r="N70" s="15">
        <f t="shared" si="8"/>
        <v>14512.003437228799</v>
      </c>
      <c r="O70" s="10" t="str">
        <f t="shared" si="3"/>
        <v>sell</v>
      </c>
      <c r="P70" s="10">
        <f t="shared" si="4"/>
        <v>14544.05</v>
      </c>
      <c r="Q70" s="18">
        <f t="shared" si="9"/>
        <v>10.682187590400329</v>
      </c>
      <c r="R70" s="17" t="str">
        <f t="shared" si="5"/>
        <v/>
      </c>
    </row>
    <row r="71" spans="1:18" x14ac:dyDescent="0.25">
      <c r="A71" s="10">
        <v>57</v>
      </c>
      <c r="B71" s="20">
        <v>44215.424305555556</v>
      </c>
      <c r="C71" s="9">
        <v>14542.400000000001</v>
      </c>
      <c r="D71" s="9">
        <v>14548.349999999999</v>
      </c>
      <c r="E71" s="9">
        <v>14532.95</v>
      </c>
      <c r="F71" s="9">
        <v>14545.4</v>
      </c>
      <c r="G71" s="9">
        <f>IF(A71&lt;=$C$4,"",MAX(INDEX($D$15:$D$713,A71-$C$4):D70))</f>
        <v>14555.6</v>
      </c>
      <c r="H71" s="12">
        <f>IF(A71&lt;$C$5,"",MIN(INDEX($E$15:$E$713,A71-$C$5):E70))</f>
        <v>14538.949999999999</v>
      </c>
      <c r="I71" s="9">
        <f t="shared" si="2"/>
        <v>5</v>
      </c>
      <c r="J71" s="10">
        <f t="shared" si="10"/>
        <v>11.425129951421884</v>
      </c>
      <c r="K71" s="16" t="str">
        <f t="shared" si="6"/>
        <v>sell</v>
      </c>
      <c r="L71" s="10">
        <f t="shared" si="7"/>
        <v>14538.949999999999</v>
      </c>
      <c r="M71" s="15">
        <f t="shared" si="12"/>
        <v>14565.414375180801</v>
      </c>
      <c r="N71" s="15">
        <f t="shared" si="8"/>
        <v>14512.003437228799</v>
      </c>
      <c r="O71" s="10" t="str">
        <f t="shared" si="3"/>
        <v>sell</v>
      </c>
      <c r="P71" s="10">
        <f t="shared" si="4"/>
        <v>14544.05</v>
      </c>
      <c r="Q71" s="18">
        <f t="shared" si="9"/>
        <v>10.682187590400329</v>
      </c>
      <c r="R71" s="17" t="str">
        <f t="shared" si="5"/>
        <v/>
      </c>
    </row>
    <row r="72" spans="1:18" x14ac:dyDescent="0.25">
      <c r="A72" s="10">
        <v>58</v>
      </c>
      <c r="B72" s="20">
        <v>44215.425000000003</v>
      </c>
      <c r="C72" s="9">
        <v>14545</v>
      </c>
      <c r="D72" s="9">
        <v>14548.550000000001</v>
      </c>
      <c r="E72" s="9">
        <v>14542.6</v>
      </c>
      <c r="F72" s="9">
        <v>14544.8</v>
      </c>
      <c r="G72" s="9">
        <f>IF(A72&lt;=$C$4,"",MAX(INDEX($D$15:$D$713,A72-$C$4):D71))</f>
        <v>14551.4</v>
      </c>
      <c r="H72" s="12">
        <f>IF(A72&lt;$C$5,"",MIN(INDEX($E$15:$E$713,A72-$C$5):E71))</f>
        <v>14532.95</v>
      </c>
      <c r="I72" s="9">
        <f t="shared" si="2"/>
        <v>15.399999999997817</v>
      </c>
      <c r="J72" s="10">
        <f t="shared" si="10"/>
        <v>11.623873453850681</v>
      </c>
      <c r="K72" s="16" t="str">
        <f t="shared" si="6"/>
        <v/>
      </c>
      <c r="L72" s="10" t="str">
        <f t="shared" si="7"/>
        <v/>
      </c>
      <c r="M72" s="15">
        <f t="shared" si="12"/>
        <v>14565.414375180801</v>
      </c>
      <c r="N72" s="15">
        <f t="shared" si="8"/>
        <v>14512.003437228799</v>
      </c>
      <c r="O72" s="10" t="str">
        <f t="shared" si="3"/>
        <v>sell</v>
      </c>
      <c r="P72" s="10">
        <f t="shared" si="4"/>
        <v>14544.05</v>
      </c>
      <c r="Q72" s="18">
        <f t="shared" si="9"/>
        <v>10.682187590400329</v>
      </c>
      <c r="R72" s="17" t="str">
        <f t="shared" si="5"/>
        <v/>
      </c>
    </row>
    <row r="73" spans="1:18" x14ac:dyDescent="0.25">
      <c r="A73" s="10">
        <v>59</v>
      </c>
      <c r="B73" s="20">
        <v>44215.425694444442</v>
      </c>
      <c r="C73" s="9">
        <v>14545.45</v>
      </c>
      <c r="D73" s="9">
        <v>14552.35</v>
      </c>
      <c r="E73" s="9">
        <v>14539.75</v>
      </c>
      <c r="F73" s="9">
        <v>14548.25</v>
      </c>
      <c r="G73" s="9">
        <f>IF(A73&lt;=$C$4,"",MAX(INDEX($D$15:$D$713,A73-$C$4):D72))</f>
        <v>14548.550000000001</v>
      </c>
      <c r="H73" s="12">
        <f>IF(A73&lt;$C$5,"",MIN(INDEX($E$15:$E$713,A73-$C$5):E72))</f>
        <v>14532.95</v>
      </c>
      <c r="I73" s="9">
        <f t="shared" si="2"/>
        <v>5.9500000000007276</v>
      </c>
      <c r="J73" s="10">
        <f t="shared" si="10"/>
        <v>11.340179781158183</v>
      </c>
      <c r="K73" s="16" t="str">
        <f t="shared" si="6"/>
        <v>buy</v>
      </c>
      <c r="L73" s="10">
        <f t="shared" si="7"/>
        <v>14548.550000000001</v>
      </c>
      <c r="M73" s="15">
        <f t="shared" si="12"/>
        <v>14565.414375180801</v>
      </c>
      <c r="N73" s="15">
        <f t="shared" si="8"/>
        <v>14512.003437228799</v>
      </c>
      <c r="O73" s="10" t="str">
        <f t="shared" si="3"/>
        <v>sell</v>
      </c>
      <c r="P73" s="10">
        <f t="shared" si="4"/>
        <v>14544.05</v>
      </c>
      <c r="Q73" s="18">
        <f t="shared" si="9"/>
        <v>10.682187590400329</v>
      </c>
      <c r="R73" s="17" t="str">
        <f t="shared" si="5"/>
        <v/>
      </c>
    </row>
    <row r="74" spans="1:18" x14ac:dyDescent="0.25">
      <c r="A74" s="10">
        <v>60</v>
      </c>
      <c r="B74" s="20">
        <v>44215.426388888889</v>
      </c>
      <c r="C74" s="9">
        <v>14548.35</v>
      </c>
      <c r="D74" s="9">
        <v>14554.75</v>
      </c>
      <c r="E74" s="9">
        <v>14538.85</v>
      </c>
      <c r="F74" s="9">
        <v>14542.95</v>
      </c>
      <c r="G74" s="9">
        <f>IF(A74&lt;=$C$4,"",MAX(INDEX($D$15:$D$713,A74-$C$4):D73))</f>
        <v>14552.35</v>
      </c>
      <c r="H74" s="12">
        <f>IF(A74&lt;$C$5,"",MIN(INDEX($E$15:$E$713,A74-$C$5):E73))</f>
        <v>14532.95</v>
      </c>
      <c r="I74" s="9">
        <f t="shared" si="2"/>
        <v>12.600000000000364</v>
      </c>
      <c r="J74" s="10">
        <f t="shared" si="10"/>
        <v>11.403170792100292</v>
      </c>
      <c r="K74" s="16" t="str">
        <f t="shared" si="6"/>
        <v>buy</v>
      </c>
      <c r="L74" s="10">
        <f t="shared" si="7"/>
        <v>14552.35</v>
      </c>
      <c r="M74" s="15">
        <f t="shared" si="12"/>
        <v>14565.414375180801</v>
      </c>
      <c r="N74" s="15">
        <f t="shared" si="8"/>
        <v>14512.003437228799</v>
      </c>
      <c r="O74" s="10" t="str">
        <f t="shared" si="3"/>
        <v>sell</v>
      </c>
      <c r="P74" s="10">
        <f t="shared" si="4"/>
        <v>14544.05</v>
      </c>
      <c r="Q74" s="18">
        <f t="shared" si="9"/>
        <v>10.682187590400329</v>
      </c>
      <c r="R74" s="17" t="str">
        <f t="shared" si="5"/>
        <v/>
      </c>
    </row>
    <row r="75" spans="1:18" x14ac:dyDescent="0.25">
      <c r="A75" s="10">
        <v>61</v>
      </c>
      <c r="B75" s="20">
        <v>44215.427083333336</v>
      </c>
      <c r="C75" s="9">
        <v>14543.1</v>
      </c>
      <c r="D75" s="9">
        <v>14547.4</v>
      </c>
      <c r="E75" s="9">
        <v>14536.95</v>
      </c>
      <c r="F75" s="9">
        <v>14542.45</v>
      </c>
      <c r="G75" s="9">
        <f>IF(A75&lt;=$C$4,"",MAX(INDEX($D$15:$D$713,A75-$C$4):D74))</f>
        <v>14554.75</v>
      </c>
      <c r="H75" s="12">
        <f>IF(A75&lt;$C$5,"",MIN(INDEX($E$15:$E$713,A75-$C$5):E74))</f>
        <v>14538.85</v>
      </c>
      <c r="I75" s="9">
        <f t="shared" si="2"/>
        <v>15.899999999999636</v>
      </c>
      <c r="J75" s="10">
        <f t="shared" si="10"/>
        <v>11.628012252495258</v>
      </c>
      <c r="K75" s="16" t="str">
        <f t="shared" si="6"/>
        <v>sell</v>
      </c>
      <c r="L75" s="10">
        <f t="shared" si="7"/>
        <v>14538.85</v>
      </c>
      <c r="M75" s="15">
        <f t="shared" si="12"/>
        <v>14565.414375180801</v>
      </c>
      <c r="N75" s="15">
        <f t="shared" si="8"/>
        <v>14512.003437228799</v>
      </c>
      <c r="O75" s="10" t="str">
        <f t="shared" si="3"/>
        <v>sell</v>
      </c>
      <c r="P75" s="10">
        <f t="shared" si="4"/>
        <v>14544.05</v>
      </c>
      <c r="Q75" s="18">
        <f t="shared" si="9"/>
        <v>10.682187590400329</v>
      </c>
      <c r="R75" s="17" t="str">
        <f t="shared" si="5"/>
        <v/>
      </c>
    </row>
    <row r="76" spans="1:18" x14ac:dyDescent="0.25">
      <c r="A76" s="10">
        <v>62</v>
      </c>
      <c r="B76" s="20">
        <v>44215.427777777775</v>
      </c>
      <c r="C76" s="9">
        <v>14542.3</v>
      </c>
      <c r="D76" s="9">
        <v>14546.95</v>
      </c>
      <c r="E76" s="9">
        <v>14538.9</v>
      </c>
      <c r="F76" s="9">
        <v>14540.45</v>
      </c>
      <c r="G76" s="9">
        <f>IF(A76&lt;=$C$4,"",MAX(INDEX($D$15:$D$713,A76-$C$4):D75))</f>
        <v>14554.75</v>
      </c>
      <c r="H76" s="12">
        <f>IF(A76&lt;$C$5,"",MIN(INDEX($E$15:$E$713,A76-$C$5):E75))</f>
        <v>14536.95</v>
      </c>
      <c r="I76" s="9">
        <f t="shared" si="2"/>
        <v>10.449999999998909</v>
      </c>
      <c r="J76" s="10">
        <f t="shared" si="10"/>
        <v>11.569111639870441</v>
      </c>
      <c r="K76" s="16" t="str">
        <f t="shared" si="6"/>
        <v/>
      </c>
      <c r="L76" s="10" t="str">
        <f t="shared" si="7"/>
        <v/>
      </c>
      <c r="M76" s="15">
        <f t="shared" si="12"/>
        <v>14565.414375180801</v>
      </c>
      <c r="N76" s="15">
        <f t="shared" si="8"/>
        <v>14512.003437228799</v>
      </c>
      <c r="O76" s="10" t="str">
        <f t="shared" si="3"/>
        <v>sell</v>
      </c>
      <c r="P76" s="10">
        <f t="shared" si="4"/>
        <v>14544.05</v>
      </c>
      <c r="Q76" s="18">
        <f t="shared" si="9"/>
        <v>10.682187590400329</v>
      </c>
      <c r="R76" s="17" t="str">
        <f t="shared" si="5"/>
        <v/>
      </c>
    </row>
    <row r="77" spans="1:18" x14ac:dyDescent="0.25">
      <c r="A77" s="10">
        <v>63</v>
      </c>
      <c r="B77" s="20">
        <v>44215.428472222222</v>
      </c>
      <c r="C77" s="9">
        <v>14540.599999999999</v>
      </c>
      <c r="D77" s="9">
        <v>14547.349999999999</v>
      </c>
      <c r="E77" s="9">
        <v>14531.3</v>
      </c>
      <c r="F77" s="9">
        <v>14533.5</v>
      </c>
      <c r="G77" s="9">
        <f>IF(A77&lt;=$C$4,"",MAX(INDEX($D$15:$D$713,A77-$C$4):D76))</f>
        <v>14554.75</v>
      </c>
      <c r="H77" s="12">
        <f>IF(A77&lt;$C$5,"",MIN(INDEX($E$15:$E$713,A77-$C$5):E76))</f>
        <v>14536.95</v>
      </c>
      <c r="I77" s="9">
        <f t="shared" si="2"/>
        <v>8.0500000000010914</v>
      </c>
      <c r="J77" s="10">
        <f t="shared" si="10"/>
        <v>11.393156057876974</v>
      </c>
      <c r="K77" s="16" t="str">
        <f t="shared" si="6"/>
        <v>sell</v>
      </c>
      <c r="L77" s="10">
        <f t="shared" si="7"/>
        <v>14536.95</v>
      </c>
      <c r="M77" s="15">
        <f t="shared" si="12"/>
        <v>14565.414375180801</v>
      </c>
      <c r="N77" s="15">
        <f t="shared" si="8"/>
        <v>14512.003437228799</v>
      </c>
      <c r="O77" s="10" t="str">
        <f t="shared" si="3"/>
        <v>sell</v>
      </c>
      <c r="P77" s="10">
        <f t="shared" si="4"/>
        <v>14544.05</v>
      </c>
      <c r="Q77" s="18">
        <f t="shared" si="9"/>
        <v>10.682187590400329</v>
      </c>
      <c r="R77" s="17" t="str">
        <f t="shared" si="5"/>
        <v/>
      </c>
    </row>
    <row r="78" spans="1:18" x14ac:dyDescent="0.25">
      <c r="A78" s="10">
        <v>64</v>
      </c>
      <c r="B78" s="20">
        <v>44215.429166666669</v>
      </c>
      <c r="C78" s="9">
        <v>14533.449999999999</v>
      </c>
      <c r="D78" s="9">
        <v>14537.1</v>
      </c>
      <c r="E78" s="9">
        <v>14533</v>
      </c>
      <c r="F78" s="9">
        <v>14533.95</v>
      </c>
      <c r="G78" s="9">
        <f>IF(A78&lt;=$C$4,"",MAX(INDEX($D$15:$D$713,A78-$C$4):D77))</f>
        <v>14547.4</v>
      </c>
      <c r="H78" s="12">
        <f>IF(A78&lt;$C$5,"",MIN(INDEX($E$15:$E$713,A78-$C$5):E77))</f>
        <v>14531.3</v>
      </c>
      <c r="I78" s="9">
        <f t="shared" si="2"/>
        <v>16.049999999999272</v>
      </c>
      <c r="J78" s="10">
        <f t="shared" si="10"/>
        <v>11.625998254983088</v>
      </c>
      <c r="K78" s="16" t="str">
        <f t="shared" si="6"/>
        <v/>
      </c>
      <c r="L78" s="10" t="str">
        <f t="shared" si="7"/>
        <v/>
      </c>
      <c r="M78" s="15">
        <f t="shared" si="12"/>
        <v>14565.414375180801</v>
      </c>
      <c r="N78" s="15">
        <f t="shared" si="8"/>
        <v>14512.003437228799</v>
      </c>
      <c r="O78" s="10" t="str">
        <f t="shared" si="3"/>
        <v>sell</v>
      </c>
      <c r="P78" s="10">
        <f t="shared" si="4"/>
        <v>14544.05</v>
      </c>
      <c r="Q78" s="18">
        <f t="shared" si="9"/>
        <v>10.682187590400329</v>
      </c>
      <c r="R78" s="17" t="str">
        <f t="shared" si="5"/>
        <v/>
      </c>
    </row>
    <row r="79" spans="1:18" x14ac:dyDescent="0.25">
      <c r="A79" s="10">
        <v>65</v>
      </c>
      <c r="B79" s="20">
        <v>44215.429861111108</v>
      </c>
      <c r="C79" s="9">
        <v>14534</v>
      </c>
      <c r="D79" s="9">
        <v>14536.95</v>
      </c>
      <c r="E79" s="9">
        <v>14528.4</v>
      </c>
      <c r="F79" s="9">
        <v>14531.05</v>
      </c>
      <c r="G79" s="9">
        <f>IF(A79&lt;=$C$4,"",MAX(INDEX($D$15:$D$713,A79-$C$4):D78))</f>
        <v>14547.349999999999</v>
      </c>
      <c r="H79" s="12">
        <f>IF(A79&lt;$C$5,"",MIN(INDEX($E$15:$E$713,A79-$C$5):E78))</f>
        <v>14531.3</v>
      </c>
      <c r="I79" s="9">
        <f t="shared" si="2"/>
        <v>4.1000000000003638</v>
      </c>
      <c r="J79" s="10">
        <f t="shared" si="10"/>
        <v>11.249698342233952</v>
      </c>
      <c r="K79" s="16" t="str">
        <f t="shared" si="6"/>
        <v>sell</v>
      </c>
      <c r="L79" s="10">
        <f t="shared" si="7"/>
        <v>14531.3</v>
      </c>
      <c r="M79" s="15">
        <f t="shared" si="12"/>
        <v>14565.414375180801</v>
      </c>
      <c r="N79" s="15">
        <f t="shared" si="8"/>
        <v>14512.003437228799</v>
      </c>
      <c r="O79" s="10" t="str">
        <f t="shared" si="3"/>
        <v>sell</v>
      </c>
      <c r="P79" s="10">
        <f t="shared" si="4"/>
        <v>14544.05</v>
      </c>
      <c r="Q79" s="18">
        <f t="shared" si="9"/>
        <v>10.682187590400329</v>
      </c>
      <c r="R79" s="17" t="str">
        <f t="shared" ref="R79:R142" si="13">IF(AND(O78="buy", O79="SL"), M78-P78, IF(AND(O78="sell",O79="SL"), P78-M78, IF(AND(O78="buy", O79="TP"), N78-P78, IF(AND(O78="sell", O79="TP"),P78-N78,""))))</f>
        <v/>
      </c>
    </row>
    <row r="80" spans="1:18" x14ac:dyDescent="0.25">
      <c r="A80" s="10">
        <v>66</v>
      </c>
      <c r="B80" s="20">
        <v>44215.430555555555</v>
      </c>
      <c r="C80" s="9">
        <v>14531.65</v>
      </c>
      <c r="D80" s="9">
        <v>14536.15</v>
      </c>
      <c r="E80" s="9">
        <v>14526.95</v>
      </c>
      <c r="F80" s="9">
        <v>14532.55</v>
      </c>
      <c r="G80" s="9">
        <f>IF(A80&lt;=$C$4,"",MAX(INDEX($D$15:$D$713,A80-$C$4):D79))</f>
        <v>14547.349999999999</v>
      </c>
      <c r="H80" s="12">
        <f>IF(A80&lt;$C$5,"",MIN(INDEX($E$15:$E$713,A80-$C$5):E79))</f>
        <v>14528.4</v>
      </c>
      <c r="I80" s="9">
        <f t="shared" si="2"/>
        <v>8.5500000000010914</v>
      </c>
      <c r="J80" s="10">
        <f t="shared" si="10"/>
        <v>11.114713425122309</v>
      </c>
      <c r="K80" s="16" t="str">
        <f t="shared" si="6"/>
        <v>sell</v>
      </c>
      <c r="L80" s="10">
        <f t="shared" si="7"/>
        <v>14528.4</v>
      </c>
      <c r="M80" s="15">
        <f t="shared" si="12"/>
        <v>14565.414375180801</v>
      </c>
      <c r="N80" s="15">
        <f t="shared" si="8"/>
        <v>14512.003437228799</v>
      </c>
      <c r="O80" s="10" t="str">
        <f t="shared" si="3"/>
        <v>sell</v>
      </c>
      <c r="P80" s="10">
        <f t="shared" si="4"/>
        <v>14544.05</v>
      </c>
      <c r="Q80" s="18">
        <f t="shared" si="9"/>
        <v>10.682187590400329</v>
      </c>
      <c r="R80" s="17" t="str">
        <f t="shared" si="13"/>
        <v/>
      </c>
    </row>
    <row r="81" spans="1:18" x14ac:dyDescent="0.25">
      <c r="A81" s="10">
        <v>67</v>
      </c>
      <c r="B81" s="20">
        <v>44215.431250000001</v>
      </c>
      <c r="C81" s="9">
        <v>14532.15</v>
      </c>
      <c r="D81" s="9">
        <v>14539.15</v>
      </c>
      <c r="E81" s="9">
        <v>14524.949999999999</v>
      </c>
      <c r="F81" s="9">
        <v>14533.25</v>
      </c>
      <c r="G81" s="9">
        <f>IF(A81&lt;=$C$4,"",MAX(INDEX($D$15:$D$713,A81-$C$4):D80))</f>
        <v>14537.1</v>
      </c>
      <c r="H81" s="12">
        <f>IF(A81&lt;$C$5,"",MIN(INDEX($E$15:$E$713,A81-$C$5):E80))</f>
        <v>14526.95</v>
      </c>
      <c r="I81" s="9">
        <f t="shared" ref="I81:I144" si="14">MAX(D80-E80,D80-F79,F79-E80)</f>
        <v>9.1999999999989086</v>
      </c>
      <c r="J81" s="10">
        <f t="shared" si="10"/>
        <v>11.018977753866139</v>
      </c>
      <c r="K81" s="16" t="str">
        <f t="shared" si="6"/>
        <v>buy</v>
      </c>
      <c r="L81" s="10">
        <f t="shared" si="7"/>
        <v>14537.1</v>
      </c>
      <c r="M81" s="15">
        <f t="shared" si="12"/>
        <v>14565.414375180801</v>
      </c>
      <c r="N81" s="15">
        <f t="shared" si="8"/>
        <v>14512.003437228799</v>
      </c>
      <c r="O81" s="10" t="str">
        <f t="shared" si="3"/>
        <v>sell</v>
      </c>
      <c r="P81" s="10">
        <f t="shared" si="4"/>
        <v>14544.05</v>
      </c>
      <c r="Q81" s="18">
        <f t="shared" si="9"/>
        <v>10.682187590400329</v>
      </c>
      <c r="R81" s="17" t="str">
        <f t="shared" si="13"/>
        <v/>
      </c>
    </row>
    <row r="82" spans="1:18" x14ac:dyDescent="0.25">
      <c r="A82" s="10">
        <v>68</v>
      </c>
      <c r="B82" s="20">
        <v>44215.431944444441</v>
      </c>
      <c r="C82" s="9">
        <v>14533</v>
      </c>
      <c r="D82" s="9">
        <v>14534.800000000001</v>
      </c>
      <c r="E82" s="9">
        <v>14525.4</v>
      </c>
      <c r="F82" s="9">
        <v>14527.8</v>
      </c>
      <c r="G82" s="9">
        <f>IF(A82&lt;=$C$4,"",MAX(INDEX($D$15:$D$713,A82-$C$4):D81))</f>
        <v>14539.15</v>
      </c>
      <c r="H82" s="12">
        <f>IF(A82&lt;$C$5,"",MIN(INDEX($E$15:$E$713,A82-$C$5):E81))</f>
        <v>14524.949999999999</v>
      </c>
      <c r="I82" s="9">
        <f t="shared" si="14"/>
        <v>14.200000000000728</v>
      </c>
      <c r="J82" s="10">
        <f t="shared" si="10"/>
        <v>11.17802886617287</v>
      </c>
      <c r="K82" s="16" t="str">
        <f t="shared" si="6"/>
        <v/>
      </c>
      <c r="L82" s="10" t="str">
        <f t="shared" si="7"/>
        <v/>
      </c>
      <c r="M82" s="15">
        <f t="shared" si="12"/>
        <v>14565.414375180801</v>
      </c>
      <c r="N82" s="15">
        <f t="shared" si="8"/>
        <v>14512.003437228799</v>
      </c>
      <c r="O82" s="10" t="str">
        <f t="shared" si="3"/>
        <v>sell</v>
      </c>
      <c r="P82" s="10">
        <f t="shared" si="4"/>
        <v>14544.05</v>
      </c>
      <c r="Q82" s="18">
        <f t="shared" si="9"/>
        <v>10.682187590400329</v>
      </c>
      <c r="R82" s="17" t="str">
        <f t="shared" si="13"/>
        <v/>
      </c>
    </row>
    <row r="83" spans="1:18" x14ac:dyDescent="0.25">
      <c r="A83" s="10">
        <v>69</v>
      </c>
      <c r="B83" s="20">
        <v>44215.432638888888</v>
      </c>
      <c r="C83" s="9">
        <v>14527.9</v>
      </c>
      <c r="D83" s="9">
        <v>14529.5</v>
      </c>
      <c r="E83" s="9">
        <v>14524</v>
      </c>
      <c r="F83" s="9">
        <v>14525.35</v>
      </c>
      <c r="G83" s="9">
        <f>IF(A83&lt;=$C$4,"",MAX(INDEX($D$15:$D$713,A83-$C$4):D82))</f>
        <v>14539.15</v>
      </c>
      <c r="H83" s="12">
        <f>IF(A83&lt;$C$5,"",MIN(INDEX($E$15:$E$713,A83-$C$5):E82))</f>
        <v>14524.949999999999</v>
      </c>
      <c r="I83" s="9">
        <f t="shared" si="14"/>
        <v>9.4000000000014552</v>
      </c>
      <c r="J83" s="10">
        <f t="shared" si="10"/>
        <v>11.089127422864298</v>
      </c>
      <c r="K83" s="16" t="str">
        <f t="shared" si="6"/>
        <v>sell</v>
      </c>
      <c r="L83" s="10">
        <f t="shared" si="7"/>
        <v>14524.949999999999</v>
      </c>
      <c r="M83" s="15">
        <f t="shared" si="12"/>
        <v>14565.414375180801</v>
      </c>
      <c r="N83" s="15">
        <f t="shared" si="8"/>
        <v>14512.003437228799</v>
      </c>
      <c r="O83" s="10" t="str">
        <f t="shared" si="3"/>
        <v>sell</v>
      </c>
      <c r="P83" s="10">
        <f t="shared" si="4"/>
        <v>14544.05</v>
      </c>
      <c r="Q83" s="18">
        <f t="shared" si="9"/>
        <v>10.682187590400329</v>
      </c>
      <c r="R83" s="17" t="str">
        <f t="shared" si="13"/>
        <v/>
      </c>
    </row>
    <row r="84" spans="1:18" x14ac:dyDescent="0.25">
      <c r="A84" s="10">
        <v>70</v>
      </c>
      <c r="B84" s="20">
        <v>44215.433333333334</v>
      </c>
      <c r="C84" s="9">
        <v>14525</v>
      </c>
      <c r="D84" s="9">
        <v>14534.3</v>
      </c>
      <c r="E84" s="9">
        <v>14519.95</v>
      </c>
      <c r="F84" s="9">
        <v>14527.35</v>
      </c>
      <c r="G84" s="9">
        <f>IF(A84&lt;=$C$4,"",MAX(INDEX($D$15:$D$713,A84-$C$4):D83))</f>
        <v>14539.15</v>
      </c>
      <c r="H84" s="12">
        <f>IF(A84&lt;$C$5,"",MIN(INDEX($E$15:$E$713,A84-$C$5):E83))</f>
        <v>14524</v>
      </c>
      <c r="I84" s="9">
        <f t="shared" si="14"/>
        <v>5.5</v>
      </c>
      <c r="J84" s="10">
        <f t="shared" si="10"/>
        <v>10.809671051721082</v>
      </c>
      <c r="K84" s="16" t="str">
        <f t="shared" si="6"/>
        <v>sell</v>
      </c>
      <c r="L84" s="10">
        <f t="shared" si="7"/>
        <v>14524</v>
      </c>
      <c r="M84" s="15">
        <f t="shared" si="12"/>
        <v>14565.414375180801</v>
      </c>
      <c r="N84" s="15">
        <f t="shared" si="8"/>
        <v>14512.003437228799</v>
      </c>
      <c r="O84" s="10" t="str">
        <f t="shared" si="3"/>
        <v>sell</v>
      </c>
      <c r="P84" s="10">
        <f t="shared" si="4"/>
        <v>14544.05</v>
      </c>
      <c r="Q84" s="18">
        <f t="shared" si="9"/>
        <v>10.682187590400329</v>
      </c>
      <c r="R84" s="17" t="str">
        <f t="shared" si="13"/>
        <v/>
      </c>
    </row>
    <row r="85" spans="1:18" x14ac:dyDescent="0.25">
      <c r="A85" s="10">
        <v>71</v>
      </c>
      <c r="B85" s="20">
        <v>44215.434027777781</v>
      </c>
      <c r="C85" s="9">
        <v>14527.3</v>
      </c>
      <c r="D85" s="9">
        <v>14535.85</v>
      </c>
      <c r="E85" s="9">
        <v>14521.4</v>
      </c>
      <c r="F85" s="9">
        <v>14531.15</v>
      </c>
      <c r="G85" s="9">
        <f>IF(A85&lt;=$C$4,"",MAX(INDEX($D$15:$D$713,A85-$C$4):D84))</f>
        <v>14534.800000000001</v>
      </c>
      <c r="H85" s="12">
        <f>IF(A85&lt;$C$5,"",MIN(INDEX($E$15:$E$713,A85-$C$5):E84))</f>
        <v>14519.95</v>
      </c>
      <c r="I85" s="9">
        <f t="shared" si="14"/>
        <v>14.349999999998545</v>
      </c>
      <c r="J85" s="10">
        <f t="shared" si="10"/>
        <v>10.986687499134955</v>
      </c>
      <c r="K85" s="16" t="str">
        <f t="shared" si="6"/>
        <v>buy</v>
      </c>
      <c r="L85" s="10">
        <f t="shared" si="7"/>
        <v>14534.800000000001</v>
      </c>
      <c r="M85" s="15">
        <f t="shared" si="12"/>
        <v>14565.414375180801</v>
      </c>
      <c r="N85" s="15">
        <f t="shared" si="8"/>
        <v>14512.003437228799</v>
      </c>
      <c r="O85" s="10" t="str">
        <f t="shared" si="3"/>
        <v>sell</v>
      </c>
      <c r="P85" s="10">
        <f t="shared" si="4"/>
        <v>14544.05</v>
      </c>
      <c r="Q85" s="18">
        <f t="shared" si="9"/>
        <v>10.682187590400329</v>
      </c>
      <c r="R85" s="17" t="str">
        <f t="shared" si="13"/>
        <v/>
      </c>
    </row>
    <row r="86" spans="1:18" x14ac:dyDescent="0.25">
      <c r="A86" s="10">
        <v>72</v>
      </c>
      <c r="B86" s="20">
        <v>44215.43472222222</v>
      </c>
      <c r="C86" s="9">
        <v>14530.85</v>
      </c>
      <c r="D86" s="9">
        <v>14537.95</v>
      </c>
      <c r="E86" s="9">
        <v>14521.55</v>
      </c>
      <c r="F86" s="9">
        <v>14531.35</v>
      </c>
      <c r="G86" s="9">
        <f>IF(A86&lt;=$C$4,"",MAX(INDEX($D$15:$D$713,A86-$C$4):D85))</f>
        <v>14535.85</v>
      </c>
      <c r="H86" s="12">
        <f>IF(A86&lt;$C$5,"",MIN(INDEX($E$15:$E$713,A86-$C$5):E85))</f>
        <v>14519.95</v>
      </c>
      <c r="I86" s="9">
        <f t="shared" si="14"/>
        <v>14.450000000000728</v>
      </c>
      <c r="J86" s="10">
        <f t="shared" si="10"/>
        <v>11.159853124178245</v>
      </c>
      <c r="K86" s="16" t="str">
        <f t="shared" si="6"/>
        <v>buy</v>
      </c>
      <c r="L86" s="10">
        <f t="shared" si="7"/>
        <v>14535.85</v>
      </c>
      <c r="M86" s="15">
        <f t="shared" si="12"/>
        <v>14565.414375180801</v>
      </c>
      <c r="N86" s="15">
        <f t="shared" si="8"/>
        <v>14512.003437228799</v>
      </c>
      <c r="O86" s="10" t="str">
        <f t="shared" si="3"/>
        <v>sell</v>
      </c>
      <c r="P86" s="10">
        <f t="shared" si="4"/>
        <v>14544.05</v>
      </c>
      <c r="Q86" s="18">
        <f t="shared" si="9"/>
        <v>10.682187590400329</v>
      </c>
      <c r="R86" s="17" t="str">
        <f t="shared" si="13"/>
        <v/>
      </c>
    </row>
    <row r="87" spans="1:18" x14ac:dyDescent="0.25">
      <c r="A87" s="10">
        <v>73</v>
      </c>
      <c r="B87" s="20">
        <v>44215.435416666667</v>
      </c>
      <c r="C87" s="9">
        <v>14530.6</v>
      </c>
      <c r="D87" s="9">
        <v>14533.5</v>
      </c>
      <c r="E87" s="9">
        <v>14527.050000000001</v>
      </c>
      <c r="F87" s="9">
        <v>14530.55</v>
      </c>
      <c r="G87" s="9">
        <f>IF(A87&lt;=$C$4,"",MAX(INDEX($D$15:$D$713,A87-$C$4):D86))</f>
        <v>14537.95</v>
      </c>
      <c r="H87" s="12">
        <f>IF(A87&lt;$C$5,"",MIN(INDEX($E$15:$E$713,A87-$C$5):E86))</f>
        <v>14519.95</v>
      </c>
      <c r="I87" s="9">
        <f t="shared" si="14"/>
        <v>16.400000000001455</v>
      </c>
      <c r="J87" s="10">
        <f t="shared" si="10"/>
        <v>11.421860467969406</v>
      </c>
      <c r="K87" s="16" t="str">
        <f t="shared" si="6"/>
        <v/>
      </c>
      <c r="L87" s="10" t="str">
        <f t="shared" si="7"/>
        <v/>
      </c>
      <c r="M87" s="15">
        <f t="shared" si="12"/>
        <v>14565.414375180801</v>
      </c>
      <c r="N87" s="15">
        <f t="shared" si="8"/>
        <v>14512.003437228799</v>
      </c>
      <c r="O87" s="10" t="str">
        <f t="shared" si="3"/>
        <v>sell</v>
      </c>
      <c r="P87" s="10">
        <f t="shared" si="4"/>
        <v>14544.05</v>
      </c>
      <c r="Q87" s="18">
        <f t="shared" si="9"/>
        <v>10.682187590400329</v>
      </c>
      <c r="R87" s="17" t="str">
        <f t="shared" si="13"/>
        <v/>
      </c>
    </row>
    <row r="88" spans="1:18" x14ac:dyDescent="0.25">
      <c r="A88" s="10">
        <v>74</v>
      </c>
      <c r="B88" s="20">
        <v>44215.436111111114</v>
      </c>
      <c r="C88" s="9">
        <v>14530</v>
      </c>
      <c r="D88" s="9">
        <v>14533.55</v>
      </c>
      <c r="E88" s="9">
        <v>14528.9</v>
      </c>
      <c r="F88" s="9">
        <v>14530.95</v>
      </c>
      <c r="G88" s="9">
        <f>IF(A88&lt;=$C$4,"",MAX(INDEX($D$15:$D$713,A88-$C$4):D87))</f>
        <v>14537.95</v>
      </c>
      <c r="H88" s="12">
        <f>IF(A88&lt;$C$5,"",MIN(INDEX($E$15:$E$713,A88-$C$5):E87))</f>
        <v>14521.4</v>
      </c>
      <c r="I88" s="9">
        <f t="shared" si="14"/>
        <v>6.4499999999989086</v>
      </c>
      <c r="J88" s="10">
        <f t="shared" si="10"/>
        <v>11.173267444570881</v>
      </c>
      <c r="K88" s="16" t="str">
        <f t="shared" si="6"/>
        <v/>
      </c>
      <c r="L88" s="10" t="str">
        <f t="shared" si="7"/>
        <v/>
      </c>
      <c r="M88" s="15">
        <f t="shared" si="12"/>
        <v>14565.414375180801</v>
      </c>
      <c r="N88" s="15">
        <f t="shared" si="8"/>
        <v>14512.003437228799</v>
      </c>
      <c r="O88" s="10" t="str">
        <f t="shared" si="3"/>
        <v>sell</v>
      </c>
      <c r="P88" s="10">
        <f t="shared" si="4"/>
        <v>14544.05</v>
      </c>
      <c r="Q88" s="18">
        <f t="shared" si="9"/>
        <v>10.682187590400329</v>
      </c>
      <c r="R88" s="17" t="str">
        <f t="shared" si="13"/>
        <v/>
      </c>
    </row>
    <row r="89" spans="1:18" x14ac:dyDescent="0.25">
      <c r="A89" s="10">
        <v>75</v>
      </c>
      <c r="B89" s="20">
        <v>44215.436805555553</v>
      </c>
      <c r="C89" s="9">
        <v>14530.55</v>
      </c>
      <c r="D89" s="9">
        <v>14533.699999999999</v>
      </c>
      <c r="E89" s="9">
        <v>14523.849999999999</v>
      </c>
      <c r="F89" s="9">
        <v>14528.2</v>
      </c>
      <c r="G89" s="9">
        <f>IF(A89&lt;=$C$4,"",MAX(INDEX($D$15:$D$713,A89-$C$4):D88))</f>
        <v>14537.95</v>
      </c>
      <c r="H89" s="12">
        <f>IF(A89&lt;$C$5,"",MIN(INDEX($E$15:$E$713,A89-$C$5):E88))</f>
        <v>14521.55</v>
      </c>
      <c r="I89" s="9">
        <f t="shared" si="14"/>
        <v>4.6499999999996362</v>
      </c>
      <c r="J89" s="10">
        <f t="shared" si="10"/>
        <v>10.847104072342319</v>
      </c>
      <c r="K89" s="16" t="str">
        <f t="shared" si="6"/>
        <v/>
      </c>
      <c r="L89" s="10" t="str">
        <f t="shared" si="7"/>
        <v/>
      </c>
      <c r="M89" s="15">
        <f t="shared" si="12"/>
        <v>14565.414375180801</v>
      </c>
      <c r="N89" s="15">
        <f t="shared" si="8"/>
        <v>14512.003437228799</v>
      </c>
      <c r="O89" s="10" t="str">
        <f t="shared" si="3"/>
        <v>sell</v>
      </c>
      <c r="P89" s="10">
        <f t="shared" si="4"/>
        <v>14544.05</v>
      </c>
      <c r="Q89" s="18">
        <f t="shared" si="9"/>
        <v>10.682187590400329</v>
      </c>
      <c r="R89" s="17" t="str">
        <f t="shared" si="13"/>
        <v/>
      </c>
    </row>
    <row r="90" spans="1:18" x14ac:dyDescent="0.25">
      <c r="A90" s="10">
        <v>76</v>
      </c>
      <c r="B90" s="20">
        <v>44215.4375</v>
      </c>
      <c r="C90" s="9">
        <v>14528.300000000001</v>
      </c>
      <c r="D90" s="9">
        <v>14530.85</v>
      </c>
      <c r="E90" s="9">
        <v>14520</v>
      </c>
      <c r="F90" s="9">
        <v>14529.75</v>
      </c>
      <c r="G90" s="9">
        <f>IF(A90&lt;=$C$4,"",MAX(INDEX($D$15:$D$713,A90-$C$4):D89))</f>
        <v>14533.699999999999</v>
      </c>
      <c r="H90" s="12">
        <f>IF(A90&lt;$C$5,"",MIN(INDEX($E$15:$E$713,A90-$C$5):E89))</f>
        <v>14523.849999999999</v>
      </c>
      <c r="I90" s="9">
        <f t="shared" si="14"/>
        <v>9.8500000000003638</v>
      </c>
      <c r="J90" s="10">
        <f t="shared" si="10"/>
        <v>10.797248868725221</v>
      </c>
      <c r="K90" s="16" t="str">
        <f t="shared" si="6"/>
        <v>sell</v>
      </c>
      <c r="L90" s="10">
        <f t="shared" si="7"/>
        <v>14523.849999999999</v>
      </c>
      <c r="M90" s="15">
        <f t="shared" si="12"/>
        <v>14565.414375180801</v>
      </c>
      <c r="N90" s="15">
        <f t="shared" si="8"/>
        <v>14512.003437228799</v>
      </c>
      <c r="O90" s="10" t="str">
        <f t="shared" si="3"/>
        <v>sell</v>
      </c>
      <c r="P90" s="10">
        <f t="shared" si="4"/>
        <v>14544.05</v>
      </c>
      <c r="Q90" s="18">
        <f t="shared" si="9"/>
        <v>10.682187590400329</v>
      </c>
      <c r="R90" s="17" t="str">
        <f t="shared" si="13"/>
        <v/>
      </c>
    </row>
    <row r="91" spans="1:18" x14ac:dyDescent="0.25">
      <c r="A91" s="10">
        <v>77</v>
      </c>
      <c r="B91" s="20">
        <v>44215.438194444447</v>
      </c>
      <c r="C91" s="9">
        <v>14529.7</v>
      </c>
      <c r="D91" s="9">
        <v>14533.7</v>
      </c>
      <c r="E91" s="9">
        <v>14524.15</v>
      </c>
      <c r="F91" s="9">
        <v>14530.7</v>
      </c>
      <c r="G91" s="9">
        <f>IF(A91&lt;=$C$4,"",MAX(INDEX($D$15:$D$713,A91-$C$4):D90))</f>
        <v>14533.699999999999</v>
      </c>
      <c r="H91" s="12">
        <f>IF(A91&lt;$C$5,"",MIN(INDEX($E$15:$E$713,A91-$C$5):E90))</f>
        <v>14520</v>
      </c>
      <c r="I91" s="9">
        <f t="shared" si="14"/>
        <v>10.850000000000364</v>
      </c>
      <c r="J91" s="10">
        <f t="shared" si="10"/>
        <v>10.799886425288978</v>
      </c>
      <c r="K91" s="16" t="str">
        <f t="shared" si="6"/>
        <v>buy</v>
      </c>
      <c r="L91" s="10">
        <f t="shared" si="7"/>
        <v>14533.699999999999</v>
      </c>
      <c r="M91" s="15">
        <f t="shared" si="12"/>
        <v>14565.414375180801</v>
      </c>
      <c r="N91" s="15">
        <f t="shared" si="8"/>
        <v>14512.003437228799</v>
      </c>
      <c r="O91" s="10" t="str">
        <f t="shared" si="3"/>
        <v>sell</v>
      </c>
      <c r="P91" s="10">
        <f t="shared" si="4"/>
        <v>14544.05</v>
      </c>
      <c r="Q91" s="18">
        <f t="shared" si="9"/>
        <v>10.682187590400329</v>
      </c>
      <c r="R91" s="17" t="str">
        <f t="shared" si="13"/>
        <v/>
      </c>
    </row>
    <row r="92" spans="1:18" x14ac:dyDescent="0.25">
      <c r="A92" s="10">
        <v>78</v>
      </c>
      <c r="B92" s="20">
        <v>44215.438888888886</v>
      </c>
      <c r="C92" s="9">
        <v>14531.4</v>
      </c>
      <c r="D92" s="9">
        <v>14539.35</v>
      </c>
      <c r="E92" s="9">
        <v>14524.3</v>
      </c>
      <c r="F92" s="9">
        <v>14533.85</v>
      </c>
      <c r="G92" s="9">
        <f>IF(A92&lt;=$C$4,"",MAX(INDEX($D$15:$D$713,A92-$C$4):D91))</f>
        <v>14533.7</v>
      </c>
      <c r="H92" s="12">
        <f>IF(A92&lt;$C$5,"",MIN(INDEX($E$15:$E$713,A92-$C$5):E91))</f>
        <v>14520</v>
      </c>
      <c r="I92" s="9">
        <f t="shared" si="14"/>
        <v>9.5500000000010914</v>
      </c>
      <c r="J92" s="10">
        <f t="shared" si="10"/>
        <v>10.737392104024583</v>
      </c>
      <c r="K92" s="16" t="str">
        <f t="shared" si="6"/>
        <v>buy</v>
      </c>
      <c r="L92" s="10">
        <f t="shared" si="7"/>
        <v>14533.7</v>
      </c>
      <c r="M92" s="15">
        <f t="shared" si="12"/>
        <v>14565.414375180801</v>
      </c>
      <c r="N92" s="15">
        <f t="shared" si="8"/>
        <v>14512.003437228799</v>
      </c>
      <c r="O92" s="10" t="str">
        <f t="shared" si="3"/>
        <v>sell</v>
      </c>
      <c r="P92" s="10">
        <f t="shared" si="4"/>
        <v>14544.05</v>
      </c>
      <c r="Q92" s="18">
        <f t="shared" si="9"/>
        <v>10.682187590400329</v>
      </c>
      <c r="R92" s="17" t="str">
        <f t="shared" si="13"/>
        <v/>
      </c>
    </row>
    <row r="93" spans="1:18" x14ac:dyDescent="0.25">
      <c r="A93" s="10">
        <v>79</v>
      </c>
      <c r="B93" s="20">
        <v>44215.439583333333</v>
      </c>
      <c r="C93" s="9">
        <v>14533.85</v>
      </c>
      <c r="D93" s="9">
        <v>14541.5</v>
      </c>
      <c r="E93" s="9">
        <v>14532.25</v>
      </c>
      <c r="F93" s="9">
        <v>14536.8</v>
      </c>
      <c r="G93" s="9">
        <f>IF(A93&lt;=$C$4,"",MAX(INDEX($D$15:$D$713,A93-$C$4):D92))</f>
        <v>14539.35</v>
      </c>
      <c r="H93" s="12">
        <f>IF(A93&lt;$C$5,"",MIN(INDEX($E$15:$E$713,A93-$C$5):E92))</f>
        <v>14520</v>
      </c>
      <c r="I93" s="9">
        <f t="shared" si="14"/>
        <v>15.050000000001091</v>
      </c>
      <c r="J93" s="10">
        <f t="shared" si="10"/>
        <v>10.953022498823408</v>
      </c>
      <c r="K93" s="16" t="str">
        <f t="shared" si="6"/>
        <v>buy</v>
      </c>
      <c r="L93" s="10">
        <f t="shared" si="7"/>
        <v>14539.35</v>
      </c>
      <c r="M93" s="15">
        <f t="shared" si="12"/>
        <v>14565.414375180801</v>
      </c>
      <c r="N93" s="15">
        <f t="shared" si="8"/>
        <v>14512.003437228799</v>
      </c>
      <c r="O93" s="10" t="str">
        <f t="shared" si="3"/>
        <v>sell</v>
      </c>
      <c r="P93" s="10">
        <f t="shared" si="4"/>
        <v>14544.05</v>
      </c>
      <c r="Q93" s="18">
        <f t="shared" si="9"/>
        <v>10.682187590400329</v>
      </c>
      <c r="R93" s="17" t="str">
        <f t="shared" si="13"/>
        <v/>
      </c>
    </row>
    <row r="94" spans="1:18" x14ac:dyDescent="0.25">
      <c r="A94" s="10">
        <v>80</v>
      </c>
      <c r="B94" s="20">
        <v>44215.44027777778</v>
      </c>
      <c r="C94" s="9">
        <v>14536.75</v>
      </c>
      <c r="D94" s="9">
        <v>14543.15</v>
      </c>
      <c r="E94" s="9">
        <v>14527.35</v>
      </c>
      <c r="F94" s="9">
        <v>14534.1</v>
      </c>
      <c r="G94" s="9">
        <f>IF(A94&lt;=$C$4,"",MAX(INDEX($D$15:$D$713,A94-$C$4):D93))</f>
        <v>14541.5</v>
      </c>
      <c r="H94" s="12">
        <f>IF(A94&lt;$C$5,"",MIN(INDEX($E$15:$E$713,A94-$C$5):E93))</f>
        <v>14524.15</v>
      </c>
      <c r="I94" s="9">
        <f t="shared" si="14"/>
        <v>9.25</v>
      </c>
      <c r="J94" s="10">
        <f t="shared" si="10"/>
        <v>10.867871373882238</v>
      </c>
      <c r="K94" s="16" t="str">
        <f t="shared" si="6"/>
        <v>buy</v>
      </c>
      <c r="L94" s="10">
        <f t="shared" si="7"/>
        <v>14541.5</v>
      </c>
      <c r="M94" s="15">
        <f t="shared" si="12"/>
        <v>14565.414375180801</v>
      </c>
      <c r="N94" s="15">
        <f t="shared" si="8"/>
        <v>14512.003437228799</v>
      </c>
      <c r="O94" s="10" t="str">
        <f t="shared" si="3"/>
        <v>sell</v>
      </c>
      <c r="P94" s="10">
        <f t="shared" si="4"/>
        <v>14544.05</v>
      </c>
      <c r="Q94" s="18">
        <f t="shared" si="9"/>
        <v>10.682187590400329</v>
      </c>
      <c r="R94" s="17" t="str">
        <f t="shared" si="13"/>
        <v/>
      </c>
    </row>
    <row r="95" spans="1:18" x14ac:dyDescent="0.25">
      <c r="A95" s="10">
        <v>81</v>
      </c>
      <c r="B95" s="20">
        <v>44215.440972222219</v>
      </c>
      <c r="C95" s="9">
        <v>14533.65</v>
      </c>
      <c r="D95" s="9">
        <v>14536</v>
      </c>
      <c r="E95" s="9">
        <v>14526.15</v>
      </c>
      <c r="F95" s="9">
        <v>14529.55</v>
      </c>
      <c r="G95" s="9">
        <f>IF(A95&lt;=$C$4,"",MAX(INDEX($D$15:$D$713,A95-$C$4):D94))</f>
        <v>14543.15</v>
      </c>
      <c r="H95" s="12">
        <f>IF(A95&lt;$C$5,"",MIN(INDEX($E$15:$E$713,A95-$C$5):E94))</f>
        <v>14524.3</v>
      </c>
      <c r="I95" s="9">
        <f t="shared" si="14"/>
        <v>15.799999999999272</v>
      </c>
      <c r="J95" s="10">
        <f t="shared" si="10"/>
        <v>11.114477805188091</v>
      </c>
      <c r="K95" s="16" t="str">
        <f t="shared" si="6"/>
        <v/>
      </c>
      <c r="L95" s="10" t="str">
        <f t="shared" si="7"/>
        <v/>
      </c>
      <c r="M95" s="15">
        <f t="shared" si="12"/>
        <v>14565.414375180801</v>
      </c>
      <c r="N95" s="15">
        <f t="shared" si="8"/>
        <v>14512.003437228799</v>
      </c>
      <c r="O95" s="10" t="str">
        <f t="shared" si="3"/>
        <v>sell</v>
      </c>
      <c r="P95" s="10">
        <f t="shared" si="4"/>
        <v>14544.05</v>
      </c>
      <c r="Q95" s="18">
        <f t="shared" si="9"/>
        <v>10.682187590400329</v>
      </c>
      <c r="R95" s="17" t="str">
        <f t="shared" si="13"/>
        <v/>
      </c>
    </row>
    <row r="96" spans="1:18" x14ac:dyDescent="0.25">
      <c r="A96" s="10">
        <v>82</v>
      </c>
      <c r="B96" s="20">
        <v>44215.441666666666</v>
      </c>
      <c r="C96" s="9">
        <v>14529.8</v>
      </c>
      <c r="D96" s="9">
        <v>14536.7</v>
      </c>
      <c r="E96" s="9">
        <v>14520.2</v>
      </c>
      <c r="F96" s="9">
        <v>14528.75</v>
      </c>
      <c r="G96" s="9">
        <f>IF(A96&lt;=$C$4,"",MAX(INDEX($D$15:$D$713,A96-$C$4):D95))</f>
        <v>14543.15</v>
      </c>
      <c r="H96" s="12">
        <f>IF(A96&lt;$C$5,"",MIN(INDEX($E$15:$E$713,A96-$C$5):E95))</f>
        <v>14526.15</v>
      </c>
      <c r="I96" s="9">
        <f t="shared" si="14"/>
        <v>9.8500000000003638</v>
      </c>
      <c r="J96" s="10">
        <f t="shared" si="10"/>
        <v>11.051253914928704</v>
      </c>
      <c r="K96" s="16" t="str">
        <f t="shared" si="6"/>
        <v>sell</v>
      </c>
      <c r="L96" s="10">
        <f t="shared" si="7"/>
        <v>14526.15</v>
      </c>
      <c r="M96" s="15">
        <f t="shared" si="12"/>
        <v>14565.414375180801</v>
      </c>
      <c r="N96" s="15">
        <f t="shared" si="8"/>
        <v>14512.003437228799</v>
      </c>
      <c r="O96" s="10" t="str">
        <f t="shared" si="3"/>
        <v>sell</v>
      </c>
      <c r="P96" s="10">
        <f t="shared" si="4"/>
        <v>14544.05</v>
      </c>
      <c r="Q96" s="18">
        <f t="shared" si="9"/>
        <v>10.682187590400329</v>
      </c>
      <c r="R96" s="17" t="str">
        <f t="shared" si="13"/>
        <v/>
      </c>
    </row>
    <row r="97" spans="1:18" x14ac:dyDescent="0.25">
      <c r="A97" s="10">
        <v>83</v>
      </c>
      <c r="B97" s="20">
        <v>44215.442361111112</v>
      </c>
      <c r="C97" s="9">
        <v>14528.35</v>
      </c>
      <c r="D97" s="9">
        <v>14529.75</v>
      </c>
      <c r="E97" s="9">
        <v>14526.35</v>
      </c>
      <c r="F97" s="9">
        <v>14528.55</v>
      </c>
      <c r="G97" s="9">
        <f>IF(A97&lt;=$C$4,"",MAX(INDEX($D$15:$D$713,A97-$C$4):D96))</f>
        <v>14543.15</v>
      </c>
      <c r="H97" s="12">
        <f>IF(A97&lt;$C$5,"",MIN(INDEX($E$15:$E$713,A97-$C$5):E96))</f>
        <v>14520.2</v>
      </c>
      <c r="I97" s="9">
        <f t="shared" si="14"/>
        <v>16.5</v>
      </c>
      <c r="J97" s="10">
        <f t="shared" si="10"/>
        <v>11.323691219182269</v>
      </c>
      <c r="K97" s="16" t="str">
        <f t="shared" si="6"/>
        <v/>
      </c>
      <c r="L97" s="10" t="str">
        <f t="shared" si="7"/>
        <v/>
      </c>
      <c r="M97" s="15">
        <f t="shared" si="12"/>
        <v>14565.414375180801</v>
      </c>
      <c r="N97" s="15">
        <f t="shared" si="8"/>
        <v>14512.003437228799</v>
      </c>
      <c r="O97" s="10" t="str">
        <f t="shared" si="3"/>
        <v>sell</v>
      </c>
      <c r="P97" s="10">
        <f t="shared" si="4"/>
        <v>14544.05</v>
      </c>
      <c r="Q97" s="18">
        <f t="shared" si="9"/>
        <v>10.682187590400329</v>
      </c>
      <c r="R97" s="17" t="str">
        <f t="shared" si="13"/>
        <v/>
      </c>
    </row>
    <row r="98" spans="1:18" x14ac:dyDescent="0.25">
      <c r="A98" s="10">
        <v>84</v>
      </c>
      <c r="B98" s="20">
        <v>44215.443055555559</v>
      </c>
      <c r="C98" s="9">
        <v>14528.55</v>
      </c>
      <c r="D98" s="9">
        <v>14537.65</v>
      </c>
      <c r="E98" s="9">
        <v>14521.1</v>
      </c>
      <c r="F98" s="9">
        <v>14526.5</v>
      </c>
      <c r="G98" s="9">
        <f>IF(A98&lt;=$C$4,"",MAX(INDEX($D$15:$D$713,A98-$C$4):D97))</f>
        <v>14536.7</v>
      </c>
      <c r="H98" s="12">
        <f>IF(A98&lt;$C$5,"",MIN(INDEX($E$15:$E$713,A98-$C$5):E97))</f>
        <v>14520.2</v>
      </c>
      <c r="I98" s="9">
        <f t="shared" si="14"/>
        <v>3.3999999999996362</v>
      </c>
      <c r="J98" s="10">
        <f t="shared" si="10"/>
        <v>10.927506658223137</v>
      </c>
      <c r="K98" s="16" t="str">
        <f t="shared" si="6"/>
        <v>buy</v>
      </c>
      <c r="L98" s="10">
        <f t="shared" si="7"/>
        <v>14536.7</v>
      </c>
      <c r="M98" s="15">
        <f t="shared" si="12"/>
        <v>14565.414375180801</v>
      </c>
      <c r="N98" s="15">
        <f t="shared" si="8"/>
        <v>14512.003437228799</v>
      </c>
      <c r="O98" s="10" t="str">
        <f t="shared" si="3"/>
        <v>sell</v>
      </c>
      <c r="P98" s="10">
        <f t="shared" si="4"/>
        <v>14544.05</v>
      </c>
      <c r="Q98" s="18">
        <f t="shared" si="9"/>
        <v>10.682187590400329</v>
      </c>
      <c r="R98" s="17" t="str">
        <f t="shared" si="13"/>
        <v/>
      </c>
    </row>
    <row r="99" spans="1:18" x14ac:dyDescent="0.25">
      <c r="A99" s="10">
        <v>85</v>
      </c>
      <c r="B99" s="20">
        <v>44215.443749999999</v>
      </c>
      <c r="C99" s="9">
        <v>14526.1</v>
      </c>
      <c r="D99" s="9">
        <v>14529.1</v>
      </c>
      <c r="E99" s="9">
        <v>14519.6</v>
      </c>
      <c r="F99" s="9">
        <v>14525.5</v>
      </c>
      <c r="G99" s="9">
        <f>IF(A99&lt;=$C$4,"",MAX(INDEX($D$15:$D$713,A99-$C$4):D98))</f>
        <v>14537.65</v>
      </c>
      <c r="H99" s="12">
        <f>IF(A99&lt;$C$5,"",MIN(INDEX($E$15:$E$713,A99-$C$5):E98))</f>
        <v>14520.2</v>
      </c>
      <c r="I99" s="9">
        <f t="shared" si="14"/>
        <v>16.549999999999272</v>
      </c>
      <c r="J99" s="10">
        <f t="shared" si="10"/>
        <v>11.208631325311945</v>
      </c>
      <c r="K99" s="16" t="str">
        <f t="shared" si="6"/>
        <v>sell</v>
      </c>
      <c r="L99" s="10">
        <f t="shared" si="7"/>
        <v>14520.2</v>
      </c>
      <c r="M99" s="15">
        <f t="shared" si="12"/>
        <v>14565.414375180801</v>
      </c>
      <c r="N99" s="15">
        <f t="shared" si="8"/>
        <v>14512.003437228799</v>
      </c>
      <c r="O99" s="10" t="str">
        <f t="shared" si="3"/>
        <v>sell</v>
      </c>
      <c r="P99" s="10">
        <f t="shared" si="4"/>
        <v>14544.05</v>
      </c>
      <c r="Q99" s="18">
        <f t="shared" si="9"/>
        <v>10.682187590400329</v>
      </c>
      <c r="R99" s="17" t="str">
        <f t="shared" si="13"/>
        <v/>
      </c>
    </row>
    <row r="100" spans="1:18" x14ac:dyDescent="0.25">
      <c r="A100" s="10">
        <v>86</v>
      </c>
      <c r="B100" s="20">
        <v>44215.444444444445</v>
      </c>
      <c r="C100" s="9">
        <v>14525.35</v>
      </c>
      <c r="D100" s="9">
        <v>14532.099999999999</v>
      </c>
      <c r="E100" s="9">
        <v>14518.55</v>
      </c>
      <c r="F100" s="9">
        <v>14530.45</v>
      </c>
      <c r="G100" s="9">
        <f>IF(A100&lt;=$C$4,"",MAX(INDEX($D$15:$D$713,A100-$C$4):D99))</f>
        <v>14537.65</v>
      </c>
      <c r="H100" s="12">
        <f>IF(A100&lt;$C$5,"",MIN(INDEX($E$15:$E$713,A100-$C$5):E99))</f>
        <v>14519.6</v>
      </c>
      <c r="I100" s="9">
        <f t="shared" si="14"/>
        <v>9.5</v>
      </c>
      <c r="J100" s="10">
        <f t="shared" si="10"/>
        <v>11.123199759046347</v>
      </c>
      <c r="K100" s="16" t="str">
        <f t="shared" si="6"/>
        <v>sell</v>
      </c>
      <c r="L100" s="10">
        <f t="shared" si="7"/>
        <v>14519.6</v>
      </c>
      <c r="M100" s="15">
        <f t="shared" si="12"/>
        <v>14565.414375180801</v>
      </c>
      <c r="N100" s="15">
        <f t="shared" ref="N100:N163" si="15">IF(O100="buy",P100+$C$8*Q100, IF(O100="sell",P100-$C$8*Q100,""))</f>
        <v>14512.003437228799</v>
      </c>
      <c r="O100" s="10" t="str">
        <f t="shared" ref="O100:O163" si="16">IF(OR(O99="", O99="SL",O99="TP"), K100,IF(O99="buy", IF(E100&lt;=M99, "SL", IF(D100&gt;=N99, "TP",O99)), IF(O99="sell", IF(D100&gt;=M99, "SL", IF(E100&lt;=N99, "TP", O99)))))</f>
        <v>sell</v>
      </c>
      <c r="P100" s="10">
        <f t="shared" ref="P100:P163" si="17">IF(O99=O100,P99,IF(OR(O100="buy", O100="sell"),L100,""))</f>
        <v>14544.05</v>
      </c>
      <c r="Q100" s="18">
        <f t="shared" ref="Q100:Q163" si="18">IF(O100=O99, Q99, IF(OR(O100="buy", O100="sell"), J100, ""))</f>
        <v>10.682187590400329</v>
      </c>
      <c r="R100" s="17" t="str">
        <f t="shared" si="13"/>
        <v/>
      </c>
    </row>
    <row r="101" spans="1:18" x14ac:dyDescent="0.25">
      <c r="A101" s="10">
        <v>87</v>
      </c>
      <c r="B101" s="20">
        <v>44215.445138888892</v>
      </c>
      <c r="C101" s="9">
        <v>14530.45</v>
      </c>
      <c r="D101" s="9">
        <v>14533.1</v>
      </c>
      <c r="E101" s="9">
        <v>14529</v>
      </c>
      <c r="F101" s="9">
        <v>14530.75</v>
      </c>
      <c r="G101" s="9">
        <f>IF(A101&lt;=$C$4,"",MAX(INDEX($D$15:$D$713,A101-$C$4):D100))</f>
        <v>14537.65</v>
      </c>
      <c r="H101" s="12">
        <f>IF(A101&lt;$C$5,"",MIN(INDEX($E$15:$E$713,A101-$C$5):E100))</f>
        <v>14518.55</v>
      </c>
      <c r="I101" s="9">
        <f t="shared" si="14"/>
        <v>13.549999999999272</v>
      </c>
      <c r="J101" s="10">
        <f t="shared" si="10"/>
        <v>11.244539771093994</v>
      </c>
      <c r="K101" s="16" t="str">
        <f t="shared" ref="K101:K164" si="19">IF(D101&gt;=G101,"buy",IF(E101&lt;=H101,"sell",""))</f>
        <v/>
      </c>
      <c r="L101" s="10" t="str">
        <f t="shared" ref="L101:L164" si="20">IF(K101="buy",G101,IF(K101="sell",H101,""))</f>
        <v/>
      </c>
      <c r="M101" s="15">
        <f t="shared" si="12"/>
        <v>14565.414375180801</v>
      </c>
      <c r="N101" s="15">
        <f t="shared" si="15"/>
        <v>14512.003437228799</v>
      </c>
      <c r="O101" s="10" t="str">
        <f t="shared" si="16"/>
        <v>sell</v>
      </c>
      <c r="P101" s="10">
        <f t="shared" si="17"/>
        <v>14544.05</v>
      </c>
      <c r="Q101" s="18">
        <f t="shared" si="18"/>
        <v>10.682187590400329</v>
      </c>
      <c r="R101" s="17" t="str">
        <f t="shared" si="13"/>
        <v/>
      </c>
    </row>
    <row r="102" spans="1:18" x14ac:dyDescent="0.25">
      <c r="A102" s="10">
        <v>88</v>
      </c>
      <c r="B102" s="20">
        <v>44215.445833333331</v>
      </c>
      <c r="C102" s="9">
        <v>14530.25</v>
      </c>
      <c r="D102" s="9">
        <v>14534.099999999999</v>
      </c>
      <c r="E102" s="9">
        <v>14523.9</v>
      </c>
      <c r="F102" s="9">
        <v>14528.5</v>
      </c>
      <c r="G102" s="9">
        <f>IF(A102&lt;=$C$4,"",MAX(INDEX($D$15:$D$713,A102-$C$4):D101))</f>
        <v>14533.1</v>
      </c>
      <c r="H102" s="12">
        <f>IF(A102&lt;$C$5,"",MIN(INDEX($E$15:$E$713,A102-$C$5):E101))</f>
        <v>14518.55</v>
      </c>
      <c r="I102" s="9">
        <f t="shared" si="14"/>
        <v>4.1000000000003638</v>
      </c>
      <c r="J102" s="10">
        <f t="shared" ref="J102:J165" si="21">(J101*($C$6-1)+I102)/$C$6</f>
        <v>10.887312782539313</v>
      </c>
      <c r="K102" s="16" t="str">
        <f t="shared" si="19"/>
        <v>buy</v>
      </c>
      <c r="L102" s="10">
        <f t="shared" si="20"/>
        <v>14533.1</v>
      </c>
      <c r="M102" s="15">
        <f t="shared" si="12"/>
        <v>14565.414375180801</v>
      </c>
      <c r="N102" s="15">
        <f t="shared" si="15"/>
        <v>14512.003437228799</v>
      </c>
      <c r="O102" s="10" t="str">
        <f t="shared" si="16"/>
        <v>sell</v>
      </c>
      <c r="P102" s="10">
        <f t="shared" si="17"/>
        <v>14544.05</v>
      </c>
      <c r="Q102" s="18">
        <f t="shared" si="18"/>
        <v>10.682187590400329</v>
      </c>
      <c r="R102" s="17" t="str">
        <f t="shared" si="13"/>
        <v/>
      </c>
    </row>
    <row r="103" spans="1:18" x14ac:dyDescent="0.25">
      <c r="A103" s="10">
        <v>89</v>
      </c>
      <c r="B103" s="20">
        <v>44215.446527777778</v>
      </c>
      <c r="C103" s="9">
        <v>14528.45</v>
      </c>
      <c r="D103" s="9">
        <v>14535.85</v>
      </c>
      <c r="E103" s="9">
        <v>14523.65</v>
      </c>
      <c r="F103" s="9">
        <v>14535</v>
      </c>
      <c r="G103" s="9">
        <f>IF(A103&lt;=$C$4,"",MAX(INDEX($D$15:$D$713,A103-$C$4):D102))</f>
        <v>14534.099999999999</v>
      </c>
      <c r="H103" s="12">
        <f>IF(A103&lt;$C$5,"",MIN(INDEX($E$15:$E$713,A103-$C$5):E102))</f>
        <v>14518.55</v>
      </c>
      <c r="I103" s="9">
        <f t="shared" si="14"/>
        <v>10.199999999998909</v>
      </c>
      <c r="J103" s="10">
        <f t="shared" si="21"/>
        <v>10.852947143412292</v>
      </c>
      <c r="K103" s="16" t="str">
        <f t="shared" si="19"/>
        <v>buy</v>
      </c>
      <c r="L103" s="10">
        <f t="shared" si="20"/>
        <v>14534.099999999999</v>
      </c>
      <c r="M103" s="15">
        <f t="shared" si="12"/>
        <v>14565.414375180801</v>
      </c>
      <c r="N103" s="15">
        <f t="shared" si="15"/>
        <v>14512.003437228799</v>
      </c>
      <c r="O103" s="10" t="str">
        <f t="shared" si="16"/>
        <v>sell</v>
      </c>
      <c r="P103" s="10">
        <f t="shared" si="17"/>
        <v>14544.05</v>
      </c>
      <c r="Q103" s="18">
        <f t="shared" si="18"/>
        <v>10.682187590400329</v>
      </c>
      <c r="R103" s="17" t="str">
        <f t="shared" si="13"/>
        <v/>
      </c>
    </row>
    <row r="104" spans="1:18" x14ac:dyDescent="0.25">
      <c r="A104" s="10">
        <v>90</v>
      </c>
      <c r="B104" s="20">
        <v>44215.447222222225</v>
      </c>
      <c r="C104" s="9">
        <v>14534.2</v>
      </c>
      <c r="D104" s="9">
        <v>14535.300000000001</v>
      </c>
      <c r="E104" s="9">
        <v>14531.1</v>
      </c>
      <c r="F104" s="9">
        <v>14533</v>
      </c>
      <c r="G104" s="9">
        <f>IF(A104&lt;=$C$4,"",MAX(INDEX($D$15:$D$713,A104-$C$4):D103))</f>
        <v>14535.85</v>
      </c>
      <c r="H104" s="12">
        <f>IF(A104&lt;$C$5,"",MIN(INDEX($E$15:$E$713,A104-$C$5):E103))</f>
        <v>14523.65</v>
      </c>
      <c r="I104" s="9">
        <f t="shared" si="14"/>
        <v>12.200000000000728</v>
      </c>
      <c r="J104" s="10">
        <f t="shared" si="21"/>
        <v>10.920299786241713</v>
      </c>
      <c r="K104" s="16" t="str">
        <f t="shared" si="19"/>
        <v/>
      </c>
      <c r="L104" s="10" t="str">
        <f t="shared" si="20"/>
        <v/>
      </c>
      <c r="M104" s="15">
        <f t="shared" si="12"/>
        <v>14565.414375180801</v>
      </c>
      <c r="N104" s="15">
        <f t="shared" si="15"/>
        <v>14512.003437228799</v>
      </c>
      <c r="O104" s="10" t="str">
        <f t="shared" si="16"/>
        <v>sell</v>
      </c>
      <c r="P104" s="10">
        <f t="shared" si="17"/>
        <v>14544.05</v>
      </c>
      <c r="Q104" s="18">
        <f t="shared" si="18"/>
        <v>10.682187590400329</v>
      </c>
      <c r="R104" s="17" t="str">
        <f t="shared" si="13"/>
        <v/>
      </c>
    </row>
    <row r="105" spans="1:18" x14ac:dyDescent="0.25">
      <c r="A105" s="10">
        <v>91</v>
      </c>
      <c r="B105" s="20">
        <v>44215.447916666664</v>
      </c>
      <c r="C105" s="9">
        <v>14532.9</v>
      </c>
      <c r="D105" s="9">
        <v>14533.35</v>
      </c>
      <c r="E105" s="9">
        <v>14525.1</v>
      </c>
      <c r="F105" s="9">
        <v>14531.85</v>
      </c>
      <c r="G105" s="9">
        <f>IF(A105&lt;=$C$4,"",MAX(INDEX($D$15:$D$713,A105-$C$4):D104))</f>
        <v>14535.85</v>
      </c>
      <c r="H105" s="12">
        <f>IF(A105&lt;$C$5,"",MIN(INDEX($E$15:$E$713,A105-$C$5):E104))</f>
        <v>14523.65</v>
      </c>
      <c r="I105" s="9">
        <f t="shared" si="14"/>
        <v>4.2000000000007276</v>
      </c>
      <c r="J105" s="10">
        <f t="shared" si="21"/>
        <v>10.584284796929664</v>
      </c>
      <c r="K105" s="16" t="str">
        <f t="shared" si="19"/>
        <v/>
      </c>
      <c r="L105" s="10" t="str">
        <f t="shared" si="20"/>
        <v/>
      </c>
      <c r="M105" s="15">
        <f t="shared" si="12"/>
        <v>14565.414375180801</v>
      </c>
      <c r="N105" s="15">
        <f t="shared" si="15"/>
        <v>14512.003437228799</v>
      </c>
      <c r="O105" s="10" t="str">
        <f t="shared" si="16"/>
        <v>sell</v>
      </c>
      <c r="P105" s="10">
        <f t="shared" si="17"/>
        <v>14544.05</v>
      </c>
      <c r="Q105" s="18">
        <f t="shared" si="18"/>
        <v>10.682187590400329</v>
      </c>
      <c r="R105" s="17" t="str">
        <f t="shared" si="13"/>
        <v/>
      </c>
    </row>
    <row r="106" spans="1:18" x14ac:dyDescent="0.25">
      <c r="A106" s="10">
        <v>92</v>
      </c>
      <c r="B106" s="20">
        <v>44215.448611111111</v>
      </c>
      <c r="C106" s="9">
        <v>14531.7</v>
      </c>
      <c r="D106" s="9">
        <v>14535</v>
      </c>
      <c r="E106" s="9">
        <v>14527.95</v>
      </c>
      <c r="F106" s="9">
        <v>14531.9</v>
      </c>
      <c r="G106" s="9">
        <f>IF(A106&lt;=$C$4,"",MAX(INDEX($D$15:$D$713,A106-$C$4):D105))</f>
        <v>14535.85</v>
      </c>
      <c r="H106" s="12">
        <f>IF(A106&lt;$C$5,"",MIN(INDEX($E$15:$E$713,A106-$C$5):E105))</f>
        <v>14523.65</v>
      </c>
      <c r="I106" s="9">
        <f t="shared" si="14"/>
        <v>8.25</v>
      </c>
      <c r="J106" s="10">
        <f t="shared" si="21"/>
        <v>10.467570557083182</v>
      </c>
      <c r="K106" s="16" t="str">
        <f t="shared" si="19"/>
        <v/>
      </c>
      <c r="L106" s="10" t="str">
        <f t="shared" si="20"/>
        <v/>
      </c>
      <c r="M106" s="15">
        <f t="shared" si="12"/>
        <v>14565.414375180801</v>
      </c>
      <c r="N106" s="15">
        <f t="shared" si="15"/>
        <v>14512.003437228799</v>
      </c>
      <c r="O106" s="10" t="str">
        <f t="shared" si="16"/>
        <v>sell</v>
      </c>
      <c r="P106" s="10">
        <f t="shared" si="17"/>
        <v>14544.05</v>
      </c>
      <c r="Q106" s="18">
        <f t="shared" si="18"/>
        <v>10.682187590400329</v>
      </c>
      <c r="R106" s="17" t="str">
        <f t="shared" si="13"/>
        <v/>
      </c>
    </row>
    <row r="107" spans="1:18" x14ac:dyDescent="0.25">
      <c r="A107" s="10">
        <v>93</v>
      </c>
      <c r="B107" s="20">
        <v>44215.449305555558</v>
      </c>
      <c r="C107" s="9">
        <v>14531.35</v>
      </c>
      <c r="D107" s="9">
        <v>14533.7</v>
      </c>
      <c r="E107" s="9">
        <v>14525.75</v>
      </c>
      <c r="F107" s="9">
        <v>14528.55</v>
      </c>
      <c r="G107" s="9">
        <f>IF(A107&lt;=$C$4,"",MAX(INDEX($D$15:$D$713,A107-$C$4):D106))</f>
        <v>14535.300000000001</v>
      </c>
      <c r="H107" s="12">
        <f>IF(A107&lt;$C$5,"",MIN(INDEX($E$15:$E$713,A107-$C$5):E106))</f>
        <v>14525.1</v>
      </c>
      <c r="I107" s="9">
        <f t="shared" si="14"/>
        <v>7.0499999999992724</v>
      </c>
      <c r="J107" s="10">
        <f t="shared" si="21"/>
        <v>10.296692029228986</v>
      </c>
      <c r="K107" s="16" t="str">
        <f t="shared" si="19"/>
        <v/>
      </c>
      <c r="L107" s="10" t="str">
        <f t="shared" si="20"/>
        <v/>
      </c>
      <c r="M107" s="15">
        <f t="shared" si="12"/>
        <v>14565.414375180801</v>
      </c>
      <c r="N107" s="15">
        <f t="shared" si="15"/>
        <v>14512.003437228799</v>
      </c>
      <c r="O107" s="10" t="str">
        <f t="shared" si="16"/>
        <v>sell</v>
      </c>
      <c r="P107" s="10">
        <f t="shared" si="17"/>
        <v>14544.05</v>
      </c>
      <c r="Q107" s="18">
        <f t="shared" si="18"/>
        <v>10.682187590400329</v>
      </c>
      <c r="R107" s="17" t="str">
        <f t="shared" si="13"/>
        <v/>
      </c>
    </row>
    <row r="108" spans="1:18" x14ac:dyDescent="0.25">
      <c r="A108" s="10">
        <v>94</v>
      </c>
      <c r="B108" s="20">
        <v>44215.45</v>
      </c>
      <c r="C108" s="9">
        <v>14528.650000000001</v>
      </c>
      <c r="D108" s="9">
        <v>14535.949999999999</v>
      </c>
      <c r="E108" s="9">
        <v>14521.2</v>
      </c>
      <c r="F108" s="9">
        <v>14522.05</v>
      </c>
      <c r="G108" s="9">
        <f>IF(A108&lt;=$C$4,"",MAX(INDEX($D$15:$D$713,A108-$C$4):D107))</f>
        <v>14535</v>
      </c>
      <c r="H108" s="12">
        <f>IF(A108&lt;$C$5,"",MIN(INDEX($E$15:$E$713,A108-$C$5):E107))</f>
        <v>14525.1</v>
      </c>
      <c r="I108" s="9">
        <f t="shared" si="14"/>
        <v>7.9500000000007276</v>
      </c>
      <c r="J108" s="10">
        <f t="shared" si="21"/>
        <v>10.179357427767574</v>
      </c>
      <c r="K108" s="16" t="str">
        <f t="shared" si="19"/>
        <v>buy</v>
      </c>
      <c r="L108" s="10">
        <f t="shared" si="20"/>
        <v>14535</v>
      </c>
      <c r="M108" s="15">
        <f t="shared" si="12"/>
        <v>14565.414375180801</v>
      </c>
      <c r="N108" s="15">
        <f t="shared" si="15"/>
        <v>14512.003437228799</v>
      </c>
      <c r="O108" s="10" t="str">
        <f t="shared" si="16"/>
        <v>sell</v>
      </c>
      <c r="P108" s="10">
        <f t="shared" si="17"/>
        <v>14544.05</v>
      </c>
      <c r="Q108" s="18">
        <f t="shared" si="18"/>
        <v>10.682187590400329</v>
      </c>
      <c r="R108" s="17" t="str">
        <f t="shared" si="13"/>
        <v/>
      </c>
    </row>
    <row r="109" spans="1:18" x14ac:dyDescent="0.25">
      <c r="A109" s="10">
        <v>95</v>
      </c>
      <c r="B109" s="20">
        <v>44215.450694444444</v>
      </c>
      <c r="C109" s="9">
        <v>14521.65</v>
      </c>
      <c r="D109" s="9">
        <v>14531.9</v>
      </c>
      <c r="E109" s="9">
        <v>14519.7</v>
      </c>
      <c r="F109" s="9">
        <v>14525.3</v>
      </c>
      <c r="G109" s="9">
        <f>IF(A109&lt;=$C$4,"",MAX(INDEX($D$15:$D$713,A109-$C$4):D108))</f>
        <v>14535.949999999999</v>
      </c>
      <c r="H109" s="12">
        <f>IF(A109&lt;$C$5,"",MIN(INDEX($E$15:$E$713,A109-$C$5):E108))</f>
        <v>14521.2</v>
      </c>
      <c r="I109" s="9">
        <f t="shared" si="14"/>
        <v>14.749999999998181</v>
      </c>
      <c r="J109" s="10">
        <f t="shared" si="21"/>
        <v>10.407889556379104</v>
      </c>
      <c r="K109" s="16" t="str">
        <f t="shared" si="19"/>
        <v>sell</v>
      </c>
      <c r="L109" s="10">
        <f t="shared" si="20"/>
        <v>14521.2</v>
      </c>
      <c r="M109" s="15">
        <f t="shared" si="12"/>
        <v>14565.414375180801</v>
      </c>
      <c r="N109" s="15">
        <f t="shared" si="15"/>
        <v>14512.003437228799</v>
      </c>
      <c r="O109" s="10" t="str">
        <f t="shared" si="16"/>
        <v>sell</v>
      </c>
      <c r="P109" s="10">
        <f t="shared" si="17"/>
        <v>14544.05</v>
      </c>
      <c r="Q109" s="18">
        <f t="shared" si="18"/>
        <v>10.682187590400329</v>
      </c>
      <c r="R109" s="17" t="str">
        <f t="shared" si="13"/>
        <v/>
      </c>
    </row>
    <row r="110" spans="1:18" x14ac:dyDescent="0.25">
      <c r="A110" s="10">
        <v>96</v>
      </c>
      <c r="B110" s="20">
        <v>44215.451388888891</v>
      </c>
      <c r="C110" s="9">
        <v>14525.45</v>
      </c>
      <c r="D110" s="9">
        <v>14535.300000000001</v>
      </c>
      <c r="E110" s="9">
        <v>14520.05</v>
      </c>
      <c r="F110" s="9">
        <v>14523.4</v>
      </c>
      <c r="G110" s="9">
        <f>IF(A110&lt;=$C$4,"",MAX(INDEX($D$15:$D$713,A110-$C$4):D109))</f>
        <v>14535.949999999999</v>
      </c>
      <c r="H110" s="12">
        <f>IF(A110&lt;$C$5,"",MIN(INDEX($E$15:$E$713,A110-$C$5):E109))</f>
        <v>14519.7</v>
      </c>
      <c r="I110" s="9">
        <f t="shared" si="14"/>
        <v>12.199999999998909</v>
      </c>
      <c r="J110" s="10">
        <f t="shared" si="21"/>
        <v>10.497495078560094</v>
      </c>
      <c r="K110" s="16" t="str">
        <f t="shared" si="19"/>
        <v/>
      </c>
      <c r="L110" s="10" t="str">
        <f t="shared" si="20"/>
        <v/>
      </c>
      <c r="M110" s="15">
        <f t="shared" si="12"/>
        <v>14565.414375180801</v>
      </c>
      <c r="N110" s="15">
        <f t="shared" si="15"/>
        <v>14512.003437228799</v>
      </c>
      <c r="O110" s="10" t="str">
        <f t="shared" si="16"/>
        <v>sell</v>
      </c>
      <c r="P110" s="10">
        <f t="shared" si="17"/>
        <v>14544.05</v>
      </c>
      <c r="Q110" s="18">
        <f t="shared" si="18"/>
        <v>10.682187590400329</v>
      </c>
      <c r="R110" s="17" t="str">
        <f t="shared" si="13"/>
        <v/>
      </c>
    </row>
    <row r="111" spans="1:18" x14ac:dyDescent="0.25">
      <c r="A111" s="10">
        <v>97</v>
      </c>
      <c r="B111" s="20">
        <v>44215.45208333333</v>
      </c>
      <c r="C111" s="9">
        <v>14523.3</v>
      </c>
      <c r="D111" s="9">
        <v>14525.75</v>
      </c>
      <c r="E111" s="9">
        <v>14520.65</v>
      </c>
      <c r="F111" s="9">
        <v>14522.95</v>
      </c>
      <c r="G111" s="9">
        <f>IF(A111&lt;=$C$4,"",MAX(INDEX($D$15:$D$713,A111-$C$4):D110))</f>
        <v>14535.949999999999</v>
      </c>
      <c r="H111" s="12">
        <f>IF(A111&lt;$C$5,"",MIN(INDEX($E$15:$E$713,A111-$C$5):E110))</f>
        <v>14519.7</v>
      </c>
      <c r="I111" s="9">
        <f t="shared" si="14"/>
        <v>15.250000000001819</v>
      </c>
      <c r="J111" s="10">
        <f t="shared" si="21"/>
        <v>10.735120324632181</v>
      </c>
      <c r="K111" s="16" t="str">
        <f t="shared" si="19"/>
        <v/>
      </c>
      <c r="L111" s="10" t="str">
        <f t="shared" si="20"/>
        <v/>
      </c>
      <c r="M111" s="15">
        <f t="shared" si="12"/>
        <v>14565.414375180801</v>
      </c>
      <c r="N111" s="15">
        <f t="shared" si="15"/>
        <v>14512.003437228799</v>
      </c>
      <c r="O111" s="10" t="str">
        <f t="shared" si="16"/>
        <v>sell</v>
      </c>
      <c r="P111" s="10">
        <f t="shared" si="17"/>
        <v>14544.05</v>
      </c>
      <c r="Q111" s="18">
        <f t="shared" si="18"/>
        <v>10.682187590400329</v>
      </c>
      <c r="R111" s="17" t="str">
        <f t="shared" si="13"/>
        <v/>
      </c>
    </row>
    <row r="112" spans="1:18" x14ac:dyDescent="0.25">
      <c r="A112" s="10">
        <v>98</v>
      </c>
      <c r="B112" s="20">
        <v>44215.452777777777</v>
      </c>
      <c r="C112" s="9">
        <v>14523.050000000001</v>
      </c>
      <c r="D112" s="9">
        <v>14524.050000000001</v>
      </c>
      <c r="E112" s="9">
        <v>14516.1</v>
      </c>
      <c r="F112" s="9">
        <v>14520.05</v>
      </c>
      <c r="G112" s="9">
        <f>IF(A112&lt;=$C$4,"",MAX(INDEX($D$15:$D$713,A112-$C$4):D111))</f>
        <v>14535.300000000001</v>
      </c>
      <c r="H112" s="12">
        <f>IF(A112&lt;$C$5,"",MIN(INDEX($E$15:$E$713,A112-$C$5):E111))</f>
        <v>14519.7</v>
      </c>
      <c r="I112" s="9">
        <f t="shared" si="14"/>
        <v>5.1000000000003638</v>
      </c>
      <c r="J112" s="10">
        <f t="shared" si="21"/>
        <v>10.453364308400591</v>
      </c>
      <c r="K112" s="16" t="str">
        <f t="shared" si="19"/>
        <v>sell</v>
      </c>
      <c r="L112" s="10">
        <f t="shared" si="20"/>
        <v>14519.7</v>
      </c>
      <c r="M112" s="15">
        <f t="shared" si="12"/>
        <v>14565.414375180801</v>
      </c>
      <c r="N112" s="15">
        <f t="shared" si="15"/>
        <v>14512.003437228799</v>
      </c>
      <c r="O112" s="10" t="str">
        <f t="shared" si="16"/>
        <v>sell</v>
      </c>
      <c r="P112" s="10">
        <f t="shared" si="17"/>
        <v>14544.05</v>
      </c>
      <c r="Q112" s="18">
        <f t="shared" si="18"/>
        <v>10.682187590400329</v>
      </c>
      <c r="R112" s="17" t="str">
        <f t="shared" si="13"/>
        <v/>
      </c>
    </row>
    <row r="113" spans="1:18" x14ac:dyDescent="0.25">
      <c r="A113" s="10">
        <v>99</v>
      </c>
      <c r="B113" s="20">
        <v>44215.453472222223</v>
      </c>
      <c r="C113" s="9">
        <v>14520.5</v>
      </c>
      <c r="D113" s="9">
        <v>14524.8</v>
      </c>
      <c r="E113" s="9">
        <v>14513.5</v>
      </c>
      <c r="F113" s="9">
        <v>14522.1</v>
      </c>
      <c r="G113" s="9">
        <f>IF(A113&lt;=$C$4,"",MAX(INDEX($D$15:$D$713,A113-$C$4):D112))</f>
        <v>14535.300000000001</v>
      </c>
      <c r="H113" s="12">
        <f>IF(A113&lt;$C$5,"",MIN(INDEX($E$15:$E$713,A113-$C$5):E112))</f>
        <v>14516.1</v>
      </c>
      <c r="I113" s="9">
        <f t="shared" si="14"/>
        <v>7.9500000000007276</v>
      </c>
      <c r="J113" s="10">
        <f t="shared" si="21"/>
        <v>10.328196092980598</v>
      </c>
      <c r="K113" s="16" t="str">
        <f t="shared" si="19"/>
        <v>sell</v>
      </c>
      <c r="L113" s="10">
        <f t="shared" si="20"/>
        <v>14516.1</v>
      </c>
      <c r="M113" s="15">
        <f t="shared" ref="M113:M176" si="22">IF(O113="buy",P113-$C$7*Q113,IF(O113="sell", P113+$C$7*Q113,""))</f>
        <v>14565.414375180801</v>
      </c>
      <c r="N113" s="15">
        <f t="shared" si="15"/>
        <v>14512.003437228799</v>
      </c>
      <c r="O113" s="10" t="str">
        <f t="shared" si="16"/>
        <v>sell</v>
      </c>
      <c r="P113" s="10">
        <f t="shared" si="17"/>
        <v>14544.05</v>
      </c>
      <c r="Q113" s="18">
        <f t="shared" si="18"/>
        <v>10.682187590400329</v>
      </c>
      <c r="R113" s="17" t="str">
        <f t="shared" si="13"/>
        <v/>
      </c>
    </row>
    <row r="114" spans="1:18" x14ac:dyDescent="0.25">
      <c r="A114" s="10">
        <v>100</v>
      </c>
      <c r="B114" s="20">
        <v>44215.45416666667</v>
      </c>
      <c r="C114" s="9">
        <v>14521.75</v>
      </c>
      <c r="D114" s="9">
        <v>14530.550000000001</v>
      </c>
      <c r="E114" s="9">
        <v>14517.5</v>
      </c>
      <c r="F114" s="9">
        <v>14525.95</v>
      </c>
      <c r="G114" s="9">
        <f>IF(A114&lt;=$C$4,"",MAX(INDEX($D$15:$D$713,A114-$C$4):D113))</f>
        <v>14525.75</v>
      </c>
      <c r="H114" s="12">
        <f>IF(A114&lt;$C$5,"",MIN(INDEX($E$15:$E$713,A114-$C$5):E113))</f>
        <v>14513.5</v>
      </c>
      <c r="I114" s="9">
        <f t="shared" si="14"/>
        <v>11.299999999999272</v>
      </c>
      <c r="J114" s="10">
        <f t="shared" si="21"/>
        <v>10.376786288331532</v>
      </c>
      <c r="K114" s="16" t="str">
        <f t="shared" si="19"/>
        <v>buy</v>
      </c>
      <c r="L114" s="10">
        <f t="shared" si="20"/>
        <v>14525.75</v>
      </c>
      <c r="M114" s="15">
        <f t="shared" si="22"/>
        <v>14565.414375180801</v>
      </c>
      <c r="N114" s="15">
        <f t="shared" si="15"/>
        <v>14512.003437228799</v>
      </c>
      <c r="O114" s="10" t="str">
        <f t="shared" si="16"/>
        <v>sell</v>
      </c>
      <c r="P114" s="10">
        <f t="shared" si="17"/>
        <v>14544.05</v>
      </c>
      <c r="Q114" s="18">
        <f t="shared" si="18"/>
        <v>10.682187590400329</v>
      </c>
      <c r="R114" s="17" t="str">
        <f t="shared" si="13"/>
        <v/>
      </c>
    </row>
    <row r="115" spans="1:18" x14ac:dyDescent="0.25">
      <c r="A115" s="10">
        <v>101</v>
      </c>
      <c r="B115" s="20">
        <v>44215.454861111109</v>
      </c>
      <c r="C115" s="9">
        <v>14526.400000000001</v>
      </c>
      <c r="D115" s="9">
        <v>14531.699999999999</v>
      </c>
      <c r="E115" s="9">
        <v>14520.5</v>
      </c>
      <c r="F115" s="9">
        <v>14529</v>
      </c>
      <c r="G115" s="9">
        <f>IF(A115&lt;=$C$4,"",MAX(INDEX($D$15:$D$713,A115-$C$4):D114))</f>
        <v>14530.550000000001</v>
      </c>
      <c r="H115" s="12">
        <f>IF(A115&lt;$C$5,"",MIN(INDEX($E$15:$E$713,A115-$C$5):E114))</f>
        <v>14513.5</v>
      </c>
      <c r="I115" s="9">
        <f t="shared" si="14"/>
        <v>13.050000000001091</v>
      </c>
      <c r="J115" s="10">
        <f t="shared" si="21"/>
        <v>10.510446973915011</v>
      </c>
      <c r="K115" s="16" t="str">
        <f t="shared" si="19"/>
        <v>buy</v>
      </c>
      <c r="L115" s="10">
        <f t="shared" si="20"/>
        <v>14530.550000000001</v>
      </c>
      <c r="M115" s="15">
        <f t="shared" si="22"/>
        <v>14565.414375180801</v>
      </c>
      <c r="N115" s="15">
        <f t="shared" si="15"/>
        <v>14512.003437228799</v>
      </c>
      <c r="O115" s="10" t="str">
        <f t="shared" si="16"/>
        <v>sell</v>
      </c>
      <c r="P115" s="10">
        <f t="shared" si="17"/>
        <v>14544.05</v>
      </c>
      <c r="Q115" s="18">
        <f t="shared" si="18"/>
        <v>10.682187590400329</v>
      </c>
      <c r="R115" s="17" t="str">
        <f t="shared" si="13"/>
        <v/>
      </c>
    </row>
    <row r="116" spans="1:18" x14ac:dyDescent="0.25">
      <c r="A116" s="10">
        <v>102</v>
      </c>
      <c r="B116" s="20">
        <v>44215.455555555556</v>
      </c>
      <c r="C116" s="9">
        <v>14529.45</v>
      </c>
      <c r="D116" s="9">
        <v>14537.15</v>
      </c>
      <c r="E116" s="9">
        <v>14522.800000000001</v>
      </c>
      <c r="F116" s="9">
        <v>14531</v>
      </c>
      <c r="G116" s="9">
        <f>IF(A116&lt;=$C$4,"",MAX(INDEX($D$15:$D$713,A116-$C$4):D115))</f>
        <v>14531.699999999999</v>
      </c>
      <c r="H116" s="12">
        <f>IF(A116&lt;$C$5,"",MIN(INDEX($E$15:$E$713,A116-$C$5):E115))</f>
        <v>14513.5</v>
      </c>
      <c r="I116" s="9">
        <f t="shared" si="14"/>
        <v>11.199999999998909</v>
      </c>
      <c r="J116" s="10">
        <f t="shared" si="21"/>
        <v>10.544924625219206</v>
      </c>
      <c r="K116" s="16" t="str">
        <f t="shared" si="19"/>
        <v>buy</v>
      </c>
      <c r="L116" s="10">
        <f t="shared" si="20"/>
        <v>14531.699999999999</v>
      </c>
      <c r="M116" s="15">
        <f t="shared" si="22"/>
        <v>14565.414375180801</v>
      </c>
      <c r="N116" s="15">
        <f t="shared" si="15"/>
        <v>14512.003437228799</v>
      </c>
      <c r="O116" s="10" t="str">
        <f t="shared" si="16"/>
        <v>sell</v>
      </c>
      <c r="P116" s="10">
        <f t="shared" si="17"/>
        <v>14544.05</v>
      </c>
      <c r="Q116" s="18">
        <f t="shared" si="18"/>
        <v>10.682187590400329</v>
      </c>
      <c r="R116" s="17" t="str">
        <f t="shared" si="13"/>
        <v/>
      </c>
    </row>
    <row r="117" spans="1:18" x14ac:dyDescent="0.25">
      <c r="A117" s="10">
        <v>103</v>
      </c>
      <c r="B117" s="20">
        <v>44215.456250000003</v>
      </c>
      <c r="C117" s="9">
        <v>14531.1</v>
      </c>
      <c r="D117" s="9">
        <v>14537.4</v>
      </c>
      <c r="E117" s="9">
        <v>14524.3</v>
      </c>
      <c r="F117" s="9">
        <v>14534.4</v>
      </c>
      <c r="G117" s="9">
        <f>IF(A117&lt;=$C$4,"",MAX(INDEX($D$15:$D$713,A117-$C$4):D116))</f>
        <v>14537.15</v>
      </c>
      <c r="H117" s="12">
        <f>IF(A117&lt;$C$5,"",MIN(INDEX($E$15:$E$713,A117-$C$5):E116))</f>
        <v>14517.5</v>
      </c>
      <c r="I117" s="9">
        <f t="shared" si="14"/>
        <v>14.349999999998545</v>
      </c>
      <c r="J117" s="10">
        <f t="shared" si="21"/>
        <v>10.735178393958174</v>
      </c>
      <c r="K117" s="16" t="str">
        <f t="shared" si="19"/>
        <v>buy</v>
      </c>
      <c r="L117" s="10">
        <f t="shared" si="20"/>
        <v>14537.15</v>
      </c>
      <c r="M117" s="15">
        <f t="shared" si="22"/>
        <v>14565.414375180801</v>
      </c>
      <c r="N117" s="15">
        <f t="shared" si="15"/>
        <v>14512.003437228799</v>
      </c>
      <c r="O117" s="10" t="str">
        <f t="shared" si="16"/>
        <v>sell</v>
      </c>
      <c r="P117" s="10">
        <f t="shared" si="17"/>
        <v>14544.05</v>
      </c>
      <c r="Q117" s="18">
        <f t="shared" si="18"/>
        <v>10.682187590400329</v>
      </c>
      <c r="R117" s="17" t="str">
        <f t="shared" si="13"/>
        <v/>
      </c>
    </row>
    <row r="118" spans="1:18" x14ac:dyDescent="0.25">
      <c r="A118" s="10">
        <v>104</v>
      </c>
      <c r="B118" s="20">
        <v>44215.456944444442</v>
      </c>
      <c r="C118" s="9">
        <v>14534.550000000001</v>
      </c>
      <c r="D118" s="9">
        <v>14541</v>
      </c>
      <c r="E118" s="9">
        <v>14531.35</v>
      </c>
      <c r="F118" s="9">
        <v>14537.25</v>
      </c>
      <c r="G118" s="9">
        <f>IF(A118&lt;=$C$4,"",MAX(INDEX($D$15:$D$713,A118-$C$4):D117))</f>
        <v>14537.4</v>
      </c>
      <c r="H118" s="12">
        <f>IF(A118&lt;$C$5,"",MIN(INDEX($E$15:$E$713,A118-$C$5):E117))</f>
        <v>14520.5</v>
      </c>
      <c r="I118" s="9">
        <f t="shared" si="14"/>
        <v>13.100000000000364</v>
      </c>
      <c r="J118" s="10">
        <f t="shared" si="21"/>
        <v>10.853419474260283</v>
      </c>
      <c r="K118" s="16" t="str">
        <f t="shared" si="19"/>
        <v>buy</v>
      </c>
      <c r="L118" s="10">
        <f t="shared" si="20"/>
        <v>14537.4</v>
      </c>
      <c r="M118" s="15">
        <f t="shared" si="22"/>
        <v>14565.414375180801</v>
      </c>
      <c r="N118" s="15">
        <f t="shared" si="15"/>
        <v>14512.003437228799</v>
      </c>
      <c r="O118" s="10" t="str">
        <f t="shared" si="16"/>
        <v>sell</v>
      </c>
      <c r="P118" s="10">
        <f t="shared" si="17"/>
        <v>14544.05</v>
      </c>
      <c r="Q118" s="18">
        <f t="shared" si="18"/>
        <v>10.682187590400329</v>
      </c>
      <c r="R118" s="17" t="str">
        <f t="shared" si="13"/>
        <v/>
      </c>
    </row>
    <row r="119" spans="1:18" x14ac:dyDescent="0.25">
      <c r="A119" s="10">
        <v>105</v>
      </c>
      <c r="B119" s="20">
        <v>44215.457638888889</v>
      </c>
      <c r="C119" s="9">
        <v>14537.25</v>
      </c>
      <c r="D119" s="9">
        <v>14540.75</v>
      </c>
      <c r="E119" s="9">
        <v>14531.85</v>
      </c>
      <c r="F119" s="9">
        <v>14535.5</v>
      </c>
      <c r="G119" s="9">
        <f>IF(A119&lt;=$C$4,"",MAX(INDEX($D$15:$D$713,A119-$C$4):D118))</f>
        <v>14541</v>
      </c>
      <c r="H119" s="12">
        <f>IF(A119&lt;$C$5,"",MIN(INDEX($E$15:$E$713,A119-$C$5):E118))</f>
        <v>14522.800000000001</v>
      </c>
      <c r="I119" s="9">
        <f t="shared" si="14"/>
        <v>9.6499999999996362</v>
      </c>
      <c r="J119" s="10">
        <f t="shared" si="21"/>
        <v>10.793248500547252</v>
      </c>
      <c r="K119" s="16" t="str">
        <f t="shared" si="19"/>
        <v/>
      </c>
      <c r="L119" s="10" t="str">
        <f t="shared" si="20"/>
        <v/>
      </c>
      <c r="M119" s="15">
        <f t="shared" si="22"/>
        <v>14565.414375180801</v>
      </c>
      <c r="N119" s="15">
        <f t="shared" si="15"/>
        <v>14512.003437228799</v>
      </c>
      <c r="O119" s="10" t="str">
        <f t="shared" si="16"/>
        <v>sell</v>
      </c>
      <c r="P119" s="10">
        <f t="shared" si="17"/>
        <v>14544.05</v>
      </c>
      <c r="Q119" s="18">
        <f t="shared" si="18"/>
        <v>10.682187590400329</v>
      </c>
      <c r="R119" s="17" t="str">
        <f t="shared" si="13"/>
        <v/>
      </c>
    </row>
    <row r="120" spans="1:18" x14ac:dyDescent="0.25">
      <c r="A120" s="10">
        <v>106</v>
      </c>
      <c r="B120" s="20">
        <v>44215.458333333336</v>
      </c>
      <c r="C120" s="9">
        <v>14535.55</v>
      </c>
      <c r="D120" s="9">
        <v>14537.599999999999</v>
      </c>
      <c r="E120" s="9">
        <v>14529.449999999999</v>
      </c>
      <c r="F120" s="9">
        <v>14533</v>
      </c>
      <c r="G120" s="9">
        <f>IF(A120&lt;=$C$4,"",MAX(INDEX($D$15:$D$713,A120-$C$4):D119))</f>
        <v>14541</v>
      </c>
      <c r="H120" s="12">
        <f>IF(A120&lt;$C$5,"",MIN(INDEX($E$15:$E$713,A120-$C$5):E119))</f>
        <v>14524.3</v>
      </c>
      <c r="I120" s="9">
        <f t="shared" si="14"/>
        <v>8.8999999999996362</v>
      </c>
      <c r="J120" s="10">
        <f t="shared" si="21"/>
        <v>10.698586075519872</v>
      </c>
      <c r="K120" s="16" t="str">
        <f t="shared" si="19"/>
        <v/>
      </c>
      <c r="L120" s="10" t="str">
        <f t="shared" si="20"/>
        <v/>
      </c>
      <c r="M120" s="15">
        <f t="shared" si="22"/>
        <v>14565.414375180801</v>
      </c>
      <c r="N120" s="15">
        <f t="shared" si="15"/>
        <v>14512.003437228799</v>
      </c>
      <c r="O120" s="10" t="str">
        <f t="shared" si="16"/>
        <v>sell</v>
      </c>
      <c r="P120" s="10">
        <f t="shared" si="17"/>
        <v>14544.05</v>
      </c>
      <c r="Q120" s="18">
        <f t="shared" si="18"/>
        <v>10.682187590400329</v>
      </c>
      <c r="R120" s="17" t="str">
        <f t="shared" si="13"/>
        <v/>
      </c>
    </row>
    <row r="121" spans="1:18" x14ac:dyDescent="0.25">
      <c r="A121" s="10">
        <v>107</v>
      </c>
      <c r="B121" s="20">
        <v>44215.459027777775</v>
      </c>
      <c r="C121" s="9">
        <v>14533.3</v>
      </c>
      <c r="D121" s="9">
        <v>14538.2</v>
      </c>
      <c r="E121" s="9">
        <v>14530.55</v>
      </c>
      <c r="F121" s="9">
        <v>14533.6</v>
      </c>
      <c r="G121" s="9">
        <f>IF(A121&lt;=$C$4,"",MAX(INDEX($D$15:$D$713,A121-$C$4):D120))</f>
        <v>14541</v>
      </c>
      <c r="H121" s="12">
        <f>IF(A121&lt;$C$5,"",MIN(INDEX($E$15:$E$713,A121-$C$5):E120))</f>
        <v>14529.449999999999</v>
      </c>
      <c r="I121" s="9">
        <f t="shared" si="14"/>
        <v>8.1499999999996362</v>
      </c>
      <c r="J121" s="10">
        <f t="shared" si="21"/>
        <v>10.57115677174386</v>
      </c>
      <c r="K121" s="16" t="str">
        <f t="shared" si="19"/>
        <v/>
      </c>
      <c r="L121" s="10" t="str">
        <f t="shared" si="20"/>
        <v/>
      </c>
      <c r="M121" s="15">
        <f t="shared" si="22"/>
        <v>14565.414375180801</v>
      </c>
      <c r="N121" s="15">
        <f t="shared" si="15"/>
        <v>14512.003437228799</v>
      </c>
      <c r="O121" s="10" t="str">
        <f t="shared" si="16"/>
        <v>sell</v>
      </c>
      <c r="P121" s="10">
        <f t="shared" si="17"/>
        <v>14544.05</v>
      </c>
      <c r="Q121" s="18">
        <f t="shared" si="18"/>
        <v>10.682187590400329</v>
      </c>
      <c r="R121" s="17" t="str">
        <f t="shared" si="13"/>
        <v/>
      </c>
    </row>
    <row r="122" spans="1:18" x14ac:dyDescent="0.25">
      <c r="A122" s="10">
        <v>108</v>
      </c>
      <c r="B122" s="20">
        <v>44215.459722222222</v>
      </c>
      <c r="C122" s="9">
        <v>14533.75</v>
      </c>
      <c r="D122" s="9">
        <v>14539.7</v>
      </c>
      <c r="E122" s="9">
        <v>14528.55</v>
      </c>
      <c r="F122" s="9">
        <v>14536.15</v>
      </c>
      <c r="G122" s="9">
        <f>IF(A122&lt;=$C$4,"",MAX(INDEX($D$15:$D$713,A122-$C$4):D121))</f>
        <v>14540.75</v>
      </c>
      <c r="H122" s="12">
        <f>IF(A122&lt;$C$5,"",MIN(INDEX($E$15:$E$713,A122-$C$5):E121))</f>
        <v>14529.449999999999</v>
      </c>
      <c r="I122" s="9">
        <f t="shared" si="14"/>
        <v>7.6500000000014552</v>
      </c>
      <c r="J122" s="10">
        <f t="shared" si="21"/>
        <v>10.42509893315674</v>
      </c>
      <c r="K122" s="16" t="str">
        <f t="shared" si="19"/>
        <v>sell</v>
      </c>
      <c r="L122" s="10">
        <f t="shared" si="20"/>
        <v>14529.449999999999</v>
      </c>
      <c r="M122" s="15">
        <f t="shared" si="22"/>
        <v>14565.414375180801</v>
      </c>
      <c r="N122" s="15">
        <f t="shared" si="15"/>
        <v>14512.003437228799</v>
      </c>
      <c r="O122" s="10" t="str">
        <f t="shared" si="16"/>
        <v>sell</v>
      </c>
      <c r="P122" s="10">
        <f t="shared" si="17"/>
        <v>14544.05</v>
      </c>
      <c r="Q122" s="18">
        <f t="shared" si="18"/>
        <v>10.682187590400329</v>
      </c>
      <c r="R122" s="17" t="str">
        <f t="shared" si="13"/>
        <v/>
      </c>
    </row>
    <row r="123" spans="1:18" x14ac:dyDescent="0.25">
      <c r="A123" s="10">
        <v>109</v>
      </c>
      <c r="B123" s="20">
        <v>44215.460416666669</v>
      </c>
      <c r="C123" s="9">
        <v>14536.4</v>
      </c>
      <c r="D123" s="9">
        <v>14538.9</v>
      </c>
      <c r="E123" s="9">
        <v>14533.25</v>
      </c>
      <c r="F123" s="9">
        <v>14535.6</v>
      </c>
      <c r="G123" s="9">
        <f>IF(A123&lt;=$C$4,"",MAX(INDEX($D$15:$D$713,A123-$C$4):D122))</f>
        <v>14539.7</v>
      </c>
      <c r="H123" s="12">
        <f>IF(A123&lt;$C$5,"",MIN(INDEX($E$15:$E$713,A123-$C$5):E122))</f>
        <v>14528.55</v>
      </c>
      <c r="I123" s="9">
        <f t="shared" si="14"/>
        <v>11.150000000001455</v>
      </c>
      <c r="J123" s="10">
        <f t="shared" si="21"/>
        <v>10.461343986498976</v>
      </c>
      <c r="K123" s="16" t="str">
        <f t="shared" si="19"/>
        <v/>
      </c>
      <c r="L123" s="10" t="str">
        <f t="shared" si="20"/>
        <v/>
      </c>
      <c r="M123" s="15">
        <f t="shared" si="22"/>
        <v>14565.414375180801</v>
      </c>
      <c r="N123" s="15">
        <f t="shared" si="15"/>
        <v>14512.003437228799</v>
      </c>
      <c r="O123" s="10" t="str">
        <f t="shared" si="16"/>
        <v>sell</v>
      </c>
      <c r="P123" s="10">
        <f t="shared" si="17"/>
        <v>14544.05</v>
      </c>
      <c r="Q123" s="18">
        <f t="shared" si="18"/>
        <v>10.682187590400329</v>
      </c>
      <c r="R123" s="17" t="str">
        <f t="shared" si="13"/>
        <v/>
      </c>
    </row>
    <row r="124" spans="1:18" x14ac:dyDescent="0.25">
      <c r="A124" s="10">
        <v>110</v>
      </c>
      <c r="B124" s="20">
        <v>44215.461111111108</v>
      </c>
      <c r="C124" s="9">
        <v>14534.9</v>
      </c>
      <c r="D124" s="9">
        <v>14543.65</v>
      </c>
      <c r="E124" s="9">
        <v>14525.699999999999</v>
      </c>
      <c r="F124" s="9">
        <v>14532.35</v>
      </c>
      <c r="G124" s="9">
        <f>IF(A124&lt;=$C$4,"",MAX(INDEX($D$15:$D$713,A124-$C$4):D123))</f>
        <v>14539.7</v>
      </c>
      <c r="H124" s="12">
        <f>IF(A124&lt;$C$5,"",MIN(INDEX($E$15:$E$713,A124-$C$5):E123))</f>
        <v>14528.55</v>
      </c>
      <c r="I124" s="9">
        <f t="shared" si="14"/>
        <v>5.6499999999996362</v>
      </c>
      <c r="J124" s="10">
        <f t="shared" si="21"/>
        <v>10.220776787174009</v>
      </c>
      <c r="K124" s="16" t="str">
        <f t="shared" si="19"/>
        <v>buy</v>
      </c>
      <c r="L124" s="10">
        <f t="shared" si="20"/>
        <v>14539.7</v>
      </c>
      <c r="M124" s="15">
        <f t="shared" si="22"/>
        <v>14565.414375180801</v>
      </c>
      <c r="N124" s="15">
        <f t="shared" si="15"/>
        <v>14512.003437228799</v>
      </c>
      <c r="O124" s="10" t="str">
        <f t="shared" si="16"/>
        <v>sell</v>
      </c>
      <c r="P124" s="10">
        <f t="shared" si="17"/>
        <v>14544.05</v>
      </c>
      <c r="Q124" s="18">
        <f t="shared" si="18"/>
        <v>10.682187590400329</v>
      </c>
      <c r="R124" s="17" t="str">
        <f t="shared" si="13"/>
        <v/>
      </c>
    </row>
    <row r="125" spans="1:18" x14ac:dyDescent="0.25">
      <c r="A125" s="10">
        <v>111</v>
      </c>
      <c r="B125" s="20">
        <v>44215.461805555555</v>
      </c>
      <c r="C125" s="9">
        <v>14532.05</v>
      </c>
      <c r="D125" s="9">
        <v>14535.5</v>
      </c>
      <c r="E125" s="9">
        <v>14525.75</v>
      </c>
      <c r="F125" s="9">
        <v>14528.4</v>
      </c>
      <c r="G125" s="9">
        <f>IF(A125&lt;=$C$4,"",MAX(INDEX($D$15:$D$713,A125-$C$4):D124))</f>
        <v>14543.65</v>
      </c>
      <c r="H125" s="12">
        <f>IF(A125&lt;$C$5,"",MIN(INDEX($E$15:$E$713,A125-$C$5):E124))</f>
        <v>14525.699999999999</v>
      </c>
      <c r="I125" s="9">
        <f t="shared" si="14"/>
        <v>17.950000000000728</v>
      </c>
      <c r="J125" s="10">
        <f t="shared" si="21"/>
        <v>10.607237947815346</v>
      </c>
      <c r="K125" s="16" t="str">
        <f t="shared" si="19"/>
        <v/>
      </c>
      <c r="L125" s="10" t="str">
        <f t="shared" si="20"/>
        <v/>
      </c>
      <c r="M125" s="15">
        <f t="shared" si="22"/>
        <v>14565.414375180801</v>
      </c>
      <c r="N125" s="15">
        <f t="shared" si="15"/>
        <v>14512.003437228799</v>
      </c>
      <c r="O125" s="10" t="str">
        <f t="shared" si="16"/>
        <v>sell</v>
      </c>
      <c r="P125" s="10">
        <f t="shared" si="17"/>
        <v>14544.05</v>
      </c>
      <c r="Q125" s="18">
        <f t="shared" si="18"/>
        <v>10.682187590400329</v>
      </c>
      <c r="R125" s="17" t="str">
        <f t="shared" si="13"/>
        <v/>
      </c>
    </row>
    <row r="126" spans="1:18" x14ac:dyDescent="0.25">
      <c r="A126" s="10">
        <v>112</v>
      </c>
      <c r="B126" s="20">
        <v>44215.462500000001</v>
      </c>
      <c r="C126" s="9">
        <v>14528.300000000001</v>
      </c>
      <c r="D126" s="9">
        <v>14531.15</v>
      </c>
      <c r="E126" s="9">
        <v>14526.949999999999</v>
      </c>
      <c r="F126" s="9">
        <v>14528.3</v>
      </c>
      <c r="G126" s="9">
        <f>IF(A126&lt;=$C$4,"",MAX(INDEX($D$15:$D$713,A126-$C$4):D125))</f>
        <v>14543.65</v>
      </c>
      <c r="H126" s="12">
        <f>IF(A126&lt;$C$5,"",MIN(INDEX($E$15:$E$713,A126-$C$5):E125))</f>
        <v>14525.699999999999</v>
      </c>
      <c r="I126" s="9">
        <f t="shared" si="14"/>
        <v>9.75</v>
      </c>
      <c r="J126" s="10">
        <f t="shared" si="21"/>
        <v>10.564376050424579</v>
      </c>
      <c r="K126" s="16" t="str">
        <f t="shared" si="19"/>
        <v/>
      </c>
      <c r="L126" s="10" t="str">
        <f t="shared" si="20"/>
        <v/>
      </c>
      <c r="M126" s="15">
        <f t="shared" si="22"/>
        <v>14565.414375180801</v>
      </c>
      <c r="N126" s="15">
        <f t="shared" si="15"/>
        <v>14512.003437228799</v>
      </c>
      <c r="O126" s="10" t="str">
        <f t="shared" si="16"/>
        <v>sell</v>
      </c>
      <c r="P126" s="10">
        <f t="shared" si="17"/>
        <v>14544.05</v>
      </c>
      <c r="Q126" s="18">
        <f t="shared" si="18"/>
        <v>10.682187590400329</v>
      </c>
      <c r="R126" s="17" t="str">
        <f t="shared" si="13"/>
        <v/>
      </c>
    </row>
    <row r="127" spans="1:18" x14ac:dyDescent="0.25">
      <c r="A127" s="10">
        <v>113</v>
      </c>
      <c r="B127" s="20">
        <v>44215.463194444441</v>
      </c>
      <c r="C127" s="9">
        <v>14528.6</v>
      </c>
      <c r="D127" s="9">
        <v>14532.7</v>
      </c>
      <c r="E127" s="9">
        <v>14523.949999999999</v>
      </c>
      <c r="F127" s="9">
        <v>14529.6</v>
      </c>
      <c r="G127" s="9">
        <f>IF(A127&lt;=$C$4,"",MAX(INDEX($D$15:$D$713,A127-$C$4):D126))</f>
        <v>14543.65</v>
      </c>
      <c r="H127" s="12">
        <f>IF(A127&lt;$C$5,"",MIN(INDEX($E$15:$E$713,A127-$C$5):E126))</f>
        <v>14525.699999999999</v>
      </c>
      <c r="I127" s="9">
        <f t="shared" si="14"/>
        <v>4.2000000000007276</v>
      </c>
      <c r="J127" s="10">
        <f t="shared" si="21"/>
        <v>10.246157247903387</v>
      </c>
      <c r="K127" s="16" t="str">
        <f t="shared" si="19"/>
        <v>sell</v>
      </c>
      <c r="L127" s="10">
        <f t="shared" si="20"/>
        <v>14525.699999999999</v>
      </c>
      <c r="M127" s="15">
        <f t="shared" si="22"/>
        <v>14565.414375180801</v>
      </c>
      <c r="N127" s="15">
        <f t="shared" si="15"/>
        <v>14512.003437228799</v>
      </c>
      <c r="O127" s="10" t="str">
        <f t="shared" si="16"/>
        <v>sell</v>
      </c>
      <c r="P127" s="10">
        <f t="shared" si="17"/>
        <v>14544.05</v>
      </c>
      <c r="Q127" s="18">
        <f t="shared" si="18"/>
        <v>10.682187590400329</v>
      </c>
      <c r="R127" s="17" t="str">
        <f t="shared" si="13"/>
        <v/>
      </c>
    </row>
    <row r="128" spans="1:18" x14ac:dyDescent="0.25">
      <c r="A128" s="10">
        <v>114</v>
      </c>
      <c r="B128" s="20">
        <v>44215.463888888888</v>
      </c>
      <c r="C128" s="9">
        <v>14529.65</v>
      </c>
      <c r="D128" s="9">
        <v>14539.1</v>
      </c>
      <c r="E128" s="9">
        <v>14527.4</v>
      </c>
      <c r="F128" s="9">
        <v>14529.55</v>
      </c>
      <c r="G128" s="9">
        <f>IF(A128&lt;=$C$4,"",MAX(INDEX($D$15:$D$713,A128-$C$4):D127))</f>
        <v>14535.5</v>
      </c>
      <c r="H128" s="12">
        <f>IF(A128&lt;$C$5,"",MIN(INDEX($E$15:$E$713,A128-$C$5):E127))</f>
        <v>14523.949999999999</v>
      </c>
      <c r="I128" s="9">
        <f t="shared" si="14"/>
        <v>8.750000000001819</v>
      </c>
      <c r="J128" s="10">
        <f t="shared" si="21"/>
        <v>10.171349385508309</v>
      </c>
      <c r="K128" s="16" t="str">
        <f t="shared" si="19"/>
        <v>buy</v>
      </c>
      <c r="L128" s="10">
        <f t="shared" si="20"/>
        <v>14535.5</v>
      </c>
      <c r="M128" s="15">
        <f t="shared" si="22"/>
        <v>14565.414375180801</v>
      </c>
      <c r="N128" s="15">
        <f t="shared" si="15"/>
        <v>14512.003437228799</v>
      </c>
      <c r="O128" s="10" t="str">
        <f t="shared" si="16"/>
        <v>sell</v>
      </c>
      <c r="P128" s="10">
        <f t="shared" si="17"/>
        <v>14544.05</v>
      </c>
      <c r="Q128" s="18">
        <f t="shared" si="18"/>
        <v>10.682187590400329</v>
      </c>
      <c r="R128" s="17" t="str">
        <f t="shared" si="13"/>
        <v/>
      </c>
    </row>
    <row r="129" spans="1:18" x14ac:dyDescent="0.25">
      <c r="A129" s="10">
        <v>115</v>
      </c>
      <c r="B129" s="20">
        <v>44215.464583333334</v>
      </c>
      <c r="C129" s="9">
        <v>14529.15</v>
      </c>
      <c r="D129" s="9">
        <v>14537.45</v>
      </c>
      <c r="E129" s="9">
        <v>14524.1</v>
      </c>
      <c r="F129" s="9">
        <v>14526.35</v>
      </c>
      <c r="G129" s="9">
        <f>IF(A129&lt;=$C$4,"",MAX(INDEX($D$15:$D$713,A129-$C$4):D128))</f>
        <v>14539.1</v>
      </c>
      <c r="H129" s="12">
        <f>IF(A129&lt;$C$5,"",MIN(INDEX($E$15:$E$713,A129-$C$5):E128))</f>
        <v>14523.949999999999</v>
      </c>
      <c r="I129" s="9">
        <f t="shared" si="14"/>
        <v>11.700000000000728</v>
      </c>
      <c r="J129" s="10">
        <f t="shared" si="21"/>
        <v>10.247781916232929</v>
      </c>
      <c r="K129" s="16" t="str">
        <f t="shared" si="19"/>
        <v/>
      </c>
      <c r="L129" s="10" t="str">
        <f t="shared" si="20"/>
        <v/>
      </c>
      <c r="M129" s="15">
        <f t="shared" si="22"/>
        <v>14565.414375180801</v>
      </c>
      <c r="N129" s="15">
        <f t="shared" si="15"/>
        <v>14512.003437228799</v>
      </c>
      <c r="O129" s="10" t="str">
        <f t="shared" si="16"/>
        <v>sell</v>
      </c>
      <c r="P129" s="10">
        <f t="shared" si="17"/>
        <v>14544.05</v>
      </c>
      <c r="Q129" s="18">
        <f t="shared" si="18"/>
        <v>10.682187590400329</v>
      </c>
      <c r="R129" s="17" t="str">
        <f t="shared" si="13"/>
        <v/>
      </c>
    </row>
    <row r="130" spans="1:18" x14ac:dyDescent="0.25">
      <c r="A130" s="10">
        <v>116</v>
      </c>
      <c r="B130" s="20">
        <v>44215.465277777781</v>
      </c>
      <c r="C130" s="9">
        <v>14526.199999999999</v>
      </c>
      <c r="D130" s="9">
        <v>14531</v>
      </c>
      <c r="E130" s="9">
        <v>14517.949999999999</v>
      </c>
      <c r="F130" s="9">
        <v>14529.85</v>
      </c>
      <c r="G130" s="9">
        <f>IF(A130&lt;=$C$4,"",MAX(INDEX($D$15:$D$713,A130-$C$4):D129))</f>
        <v>14539.1</v>
      </c>
      <c r="H130" s="12">
        <f>IF(A130&lt;$C$5,"",MIN(INDEX($E$15:$E$713,A130-$C$5):E129))</f>
        <v>14523.949999999999</v>
      </c>
      <c r="I130" s="9">
        <f t="shared" si="14"/>
        <v>13.350000000000364</v>
      </c>
      <c r="J130" s="10">
        <f t="shared" si="21"/>
        <v>10.402892820421302</v>
      </c>
      <c r="K130" s="16" t="str">
        <f t="shared" si="19"/>
        <v>sell</v>
      </c>
      <c r="L130" s="10">
        <f t="shared" si="20"/>
        <v>14523.949999999999</v>
      </c>
      <c r="M130" s="15">
        <f t="shared" si="22"/>
        <v>14565.414375180801</v>
      </c>
      <c r="N130" s="15">
        <f t="shared" si="15"/>
        <v>14512.003437228799</v>
      </c>
      <c r="O130" s="10" t="str">
        <f t="shared" si="16"/>
        <v>sell</v>
      </c>
      <c r="P130" s="10">
        <f t="shared" si="17"/>
        <v>14544.05</v>
      </c>
      <c r="Q130" s="18">
        <f t="shared" si="18"/>
        <v>10.682187590400329</v>
      </c>
      <c r="R130" s="17" t="str">
        <f t="shared" si="13"/>
        <v/>
      </c>
    </row>
    <row r="131" spans="1:18" x14ac:dyDescent="0.25">
      <c r="A131" s="10">
        <v>117</v>
      </c>
      <c r="B131" s="20">
        <v>44215.46597222222</v>
      </c>
      <c r="C131" s="9">
        <v>14529.800000000001</v>
      </c>
      <c r="D131" s="9">
        <v>14537.599999999999</v>
      </c>
      <c r="E131" s="9">
        <v>14527.050000000001</v>
      </c>
      <c r="F131" s="9">
        <v>14533.1</v>
      </c>
      <c r="G131" s="9">
        <f>IF(A131&lt;=$C$4,"",MAX(INDEX($D$15:$D$713,A131-$C$4):D130))</f>
        <v>14539.1</v>
      </c>
      <c r="H131" s="12">
        <f>IF(A131&lt;$C$5,"",MIN(INDEX($E$15:$E$713,A131-$C$5):E130))</f>
        <v>14517.949999999999</v>
      </c>
      <c r="I131" s="9">
        <f t="shared" si="14"/>
        <v>13.050000000001091</v>
      </c>
      <c r="J131" s="10">
        <f t="shared" si="21"/>
        <v>10.535248179400291</v>
      </c>
      <c r="K131" s="16" t="str">
        <f t="shared" si="19"/>
        <v/>
      </c>
      <c r="L131" s="10" t="str">
        <f t="shared" si="20"/>
        <v/>
      </c>
      <c r="M131" s="15">
        <f t="shared" si="22"/>
        <v>14565.414375180801</v>
      </c>
      <c r="N131" s="15">
        <f t="shared" si="15"/>
        <v>14512.003437228799</v>
      </c>
      <c r="O131" s="10" t="str">
        <f t="shared" si="16"/>
        <v>sell</v>
      </c>
      <c r="P131" s="10">
        <f t="shared" si="17"/>
        <v>14544.05</v>
      </c>
      <c r="Q131" s="18">
        <f t="shared" si="18"/>
        <v>10.682187590400329</v>
      </c>
      <c r="R131" s="17" t="str">
        <f t="shared" si="13"/>
        <v/>
      </c>
    </row>
    <row r="132" spans="1:18" x14ac:dyDescent="0.25">
      <c r="A132" s="10">
        <v>118</v>
      </c>
      <c r="B132" s="20">
        <v>44215.466666666667</v>
      </c>
      <c r="C132" s="9">
        <v>14532.7</v>
      </c>
      <c r="D132" s="9">
        <v>14542.45</v>
      </c>
      <c r="E132" s="9">
        <v>14529.9</v>
      </c>
      <c r="F132" s="9">
        <v>14538.05</v>
      </c>
      <c r="G132" s="9">
        <f>IF(A132&lt;=$C$4,"",MAX(INDEX($D$15:$D$713,A132-$C$4):D131))</f>
        <v>14537.599999999999</v>
      </c>
      <c r="H132" s="12">
        <f>IF(A132&lt;$C$5,"",MIN(INDEX($E$15:$E$713,A132-$C$5):E131))</f>
        <v>14517.949999999999</v>
      </c>
      <c r="I132" s="9">
        <f t="shared" si="14"/>
        <v>10.549999999997453</v>
      </c>
      <c r="J132" s="10">
        <f t="shared" si="21"/>
        <v>10.535985770430148</v>
      </c>
      <c r="K132" s="16" t="str">
        <f t="shared" si="19"/>
        <v>buy</v>
      </c>
      <c r="L132" s="10">
        <f t="shared" si="20"/>
        <v>14537.599999999999</v>
      </c>
      <c r="M132" s="15">
        <f t="shared" si="22"/>
        <v>14565.414375180801</v>
      </c>
      <c r="N132" s="15">
        <f t="shared" si="15"/>
        <v>14512.003437228799</v>
      </c>
      <c r="O132" s="10" t="str">
        <f t="shared" si="16"/>
        <v>sell</v>
      </c>
      <c r="P132" s="10">
        <f t="shared" si="17"/>
        <v>14544.05</v>
      </c>
      <c r="Q132" s="18">
        <f t="shared" si="18"/>
        <v>10.682187590400329</v>
      </c>
      <c r="R132" s="17" t="str">
        <f t="shared" si="13"/>
        <v/>
      </c>
    </row>
    <row r="133" spans="1:18" x14ac:dyDescent="0.25">
      <c r="A133" s="10">
        <v>119</v>
      </c>
      <c r="B133" s="20">
        <v>44215.467361111114</v>
      </c>
      <c r="C133" s="9">
        <v>14538.6</v>
      </c>
      <c r="D133" s="9">
        <v>14541.8</v>
      </c>
      <c r="E133" s="9">
        <v>14535.85</v>
      </c>
      <c r="F133" s="9">
        <v>14538.3</v>
      </c>
      <c r="G133" s="9">
        <f>IF(A133&lt;=$C$4,"",MAX(INDEX($D$15:$D$713,A133-$C$4):D132))</f>
        <v>14542.45</v>
      </c>
      <c r="H133" s="12">
        <f>IF(A133&lt;$C$5,"",MIN(INDEX($E$15:$E$713,A133-$C$5):E132))</f>
        <v>14517.949999999999</v>
      </c>
      <c r="I133" s="9">
        <f t="shared" si="14"/>
        <v>12.550000000001091</v>
      </c>
      <c r="J133" s="10">
        <f t="shared" si="21"/>
        <v>10.636686481908695</v>
      </c>
      <c r="K133" s="16" t="str">
        <f t="shared" si="19"/>
        <v/>
      </c>
      <c r="L133" s="10" t="str">
        <f t="shared" si="20"/>
        <v/>
      </c>
      <c r="M133" s="15">
        <f t="shared" si="22"/>
        <v>14565.414375180801</v>
      </c>
      <c r="N133" s="15">
        <f t="shared" si="15"/>
        <v>14512.003437228799</v>
      </c>
      <c r="O133" s="10" t="str">
        <f t="shared" si="16"/>
        <v>sell</v>
      </c>
      <c r="P133" s="10">
        <f t="shared" si="17"/>
        <v>14544.05</v>
      </c>
      <c r="Q133" s="18">
        <f t="shared" si="18"/>
        <v>10.682187590400329</v>
      </c>
      <c r="R133" s="17" t="str">
        <f t="shared" si="13"/>
        <v/>
      </c>
    </row>
    <row r="134" spans="1:18" x14ac:dyDescent="0.25">
      <c r="A134" s="10">
        <v>120</v>
      </c>
      <c r="B134" s="20">
        <v>44215.468055555553</v>
      </c>
      <c r="C134" s="9">
        <v>14538.900000000001</v>
      </c>
      <c r="D134" s="9">
        <v>14548.550000000001</v>
      </c>
      <c r="E134" s="9">
        <v>14530.050000000001</v>
      </c>
      <c r="F134" s="9">
        <v>14536.2</v>
      </c>
      <c r="G134" s="9">
        <f>IF(A134&lt;=$C$4,"",MAX(INDEX($D$15:$D$713,A134-$C$4):D133))</f>
        <v>14542.45</v>
      </c>
      <c r="H134" s="12">
        <f>IF(A134&lt;$C$5,"",MIN(INDEX($E$15:$E$713,A134-$C$5):E133))</f>
        <v>14527.050000000001</v>
      </c>
      <c r="I134" s="9">
        <f t="shared" si="14"/>
        <v>5.9499999999989086</v>
      </c>
      <c r="J134" s="10">
        <f t="shared" si="21"/>
        <v>10.402352157813207</v>
      </c>
      <c r="K134" s="16" t="str">
        <f t="shared" si="19"/>
        <v>buy</v>
      </c>
      <c r="L134" s="10">
        <f t="shared" si="20"/>
        <v>14542.45</v>
      </c>
      <c r="M134" s="15">
        <f t="shared" si="22"/>
        <v>14565.414375180801</v>
      </c>
      <c r="N134" s="15">
        <f t="shared" si="15"/>
        <v>14512.003437228799</v>
      </c>
      <c r="O134" s="10" t="str">
        <f t="shared" si="16"/>
        <v>sell</v>
      </c>
      <c r="P134" s="10">
        <f t="shared" si="17"/>
        <v>14544.05</v>
      </c>
      <c r="Q134" s="18">
        <f t="shared" si="18"/>
        <v>10.682187590400329</v>
      </c>
      <c r="R134" s="17" t="str">
        <f t="shared" si="13"/>
        <v/>
      </c>
    </row>
    <row r="135" spans="1:18" x14ac:dyDescent="0.25">
      <c r="A135" s="10">
        <v>121</v>
      </c>
      <c r="B135" s="20">
        <v>44215.46875</v>
      </c>
      <c r="C135" s="9">
        <v>14536.85</v>
      </c>
      <c r="D135" s="9">
        <v>14539.8</v>
      </c>
      <c r="E135" s="9">
        <v>14533.9</v>
      </c>
      <c r="F135" s="9">
        <v>14537.6</v>
      </c>
      <c r="G135" s="9">
        <f>IF(A135&lt;=$C$4,"",MAX(INDEX($D$15:$D$713,A135-$C$4):D134))</f>
        <v>14548.550000000001</v>
      </c>
      <c r="H135" s="12">
        <f>IF(A135&lt;$C$5,"",MIN(INDEX($E$15:$E$713,A135-$C$5):E134))</f>
        <v>14529.9</v>
      </c>
      <c r="I135" s="9">
        <f t="shared" si="14"/>
        <v>18.5</v>
      </c>
      <c r="J135" s="10">
        <f t="shared" si="21"/>
        <v>10.807234549922546</v>
      </c>
      <c r="K135" s="16" t="str">
        <f t="shared" si="19"/>
        <v/>
      </c>
      <c r="L135" s="10" t="str">
        <f t="shared" si="20"/>
        <v/>
      </c>
      <c r="M135" s="15">
        <f t="shared" si="22"/>
        <v>14565.414375180801</v>
      </c>
      <c r="N135" s="15">
        <f t="shared" si="15"/>
        <v>14512.003437228799</v>
      </c>
      <c r="O135" s="10" t="str">
        <f t="shared" si="16"/>
        <v>sell</v>
      </c>
      <c r="P135" s="10">
        <f t="shared" si="17"/>
        <v>14544.05</v>
      </c>
      <c r="Q135" s="18">
        <f t="shared" si="18"/>
        <v>10.682187590400329</v>
      </c>
      <c r="R135" s="17" t="str">
        <f t="shared" si="13"/>
        <v/>
      </c>
    </row>
    <row r="136" spans="1:18" x14ac:dyDescent="0.25">
      <c r="A136" s="10">
        <v>122</v>
      </c>
      <c r="B136" s="20">
        <v>44215.469444444447</v>
      </c>
      <c r="C136" s="9">
        <v>14537.5</v>
      </c>
      <c r="D136" s="9">
        <v>14539.199999999999</v>
      </c>
      <c r="E136" s="9">
        <v>14529.7</v>
      </c>
      <c r="F136" s="9">
        <v>14533.55</v>
      </c>
      <c r="G136" s="9">
        <f>IF(A136&lt;=$C$4,"",MAX(INDEX($D$15:$D$713,A136-$C$4):D135))</f>
        <v>14548.550000000001</v>
      </c>
      <c r="H136" s="12">
        <f>IF(A136&lt;$C$5,"",MIN(INDEX($E$15:$E$713,A136-$C$5):E135))</f>
        <v>14530.050000000001</v>
      </c>
      <c r="I136" s="9">
        <f t="shared" si="14"/>
        <v>5.8999999999996362</v>
      </c>
      <c r="J136" s="10">
        <f t="shared" si="21"/>
        <v>10.5618728224264</v>
      </c>
      <c r="K136" s="16" t="str">
        <f t="shared" si="19"/>
        <v>sell</v>
      </c>
      <c r="L136" s="10">
        <f t="shared" si="20"/>
        <v>14530.050000000001</v>
      </c>
      <c r="M136" s="15">
        <f t="shared" si="22"/>
        <v>14565.414375180801</v>
      </c>
      <c r="N136" s="15">
        <f t="shared" si="15"/>
        <v>14512.003437228799</v>
      </c>
      <c r="O136" s="10" t="str">
        <f t="shared" si="16"/>
        <v>sell</v>
      </c>
      <c r="P136" s="10">
        <f t="shared" si="17"/>
        <v>14544.05</v>
      </c>
      <c r="Q136" s="18">
        <f t="shared" si="18"/>
        <v>10.682187590400329</v>
      </c>
      <c r="R136" s="17" t="str">
        <f t="shared" si="13"/>
        <v/>
      </c>
    </row>
    <row r="137" spans="1:18" x14ac:dyDescent="0.25">
      <c r="A137" s="10">
        <v>123</v>
      </c>
      <c r="B137" s="20">
        <v>44215.470138888886</v>
      </c>
      <c r="C137" s="9">
        <v>14533.550000000001</v>
      </c>
      <c r="D137" s="9">
        <v>14536.8</v>
      </c>
      <c r="E137" s="9">
        <v>14531.25</v>
      </c>
      <c r="F137" s="9">
        <v>14533.55</v>
      </c>
      <c r="G137" s="9">
        <f>IF(A137&lt;=$C$4,"",MAX(INDEX($D$15:$D$713,A137-$C$4):D136))</f>
        <v>14548.550000000001</v>
      </c>
      <c r="H137" s="12">
        <f>IF(A137&lt;$C$5,"",MIN(INDEX($E$15:$E$713,A137-$C$5):E136))</f>
        <v>14529.7</v>
      </c>
      <c r="I137" s="9">
        <f t="shared" si="14"/>
        <v>9.499999999998181</v>
      </c>
      <c r="J137" s="10">
        <f t="shared" si="21"/>
        <v>10.508779181304989</v>
      </c>
      <c r="K137" s="16" t="str">
        <f t="shared" si="19"/>
        <v/>
      </c>
      <c r="L137" s="10" t="str">
        <f t="shared" si="20"/>
        <v/>
      </c>
      <c r="M137" s="15">
        <f t="shared" si="22"/>
        <v>14565.414375180801</v>
      </c>
      <c r="N137" s="15">
        <f t="shared" si="15"/>
        <v>14512.003437228799</v>
      </c>
      <c r="O137" s="10" t="str">
        <f t="shared" si="16"/>
        <v>sell</v>
      </c>
      <c r="P137" s="10">
        <f t="shared" si="17"/>
        <v>14544.05</v>
      </c>
      <c r="Q137" s="18">
        <f t="shared" si="18"/>
        <v>10.682187590400329</v>
      </c>
      <c r="R137" s="17" t="str">
        <f t="shared" si="13"/>
        <v/>
      </c>
    </row>
    <row r="138" spans="1:18" x14ac:dyDescent="0.25">
      <c r="A138" s="10">
        <v>124</v>
      </c>
      <c r="B138" s="20">
        <v>44215.470833333333</v>
      </c>
      <c r="C138" s="9">
        <v>14533.65</v>
      </c>
      <c r="D138" s="9">
        <v>14539.050000000001</v>
      </c>
      <c r="E138" s="9">
        <v>14525.55</v>
      </c>
      <c r="F138" s="9">
        <v>14537.15</v>
      </c>
      <c r="G138" s="9">
        <f>IF(A138&lt;=$C$4,"",MAX(INDEX($D$15:$D$713,A138-$C$4):D137))</f>
        <v>14539.8</v>
      </c>
      <c r="H138" s="12">
        <f>IF(A138&lt;$C$5,"",MIN(INDEX($E$15:$E$713,A138-$C$5):E137))</f>
        <v>14529.7</v>
      </c>
      <c r="I138" s="9">
        <f t="shared" si="14"/>
        <v>5.5499999999992724</v>
      </c>
      <c r="J138" s="10">
        <f t="shared" si="21"/>
        <v>10.260840222239704</v>
      </c>
      <c r="K138" s="16" t="str">
        <f t="shared" si="19"/>
        <v>sell</v>
      </c>
      <c r="L138" s="10">
        <f t="shared" si="20"/>
        <v>14529.7</v>
      </c>
      <c r="M138" s="15">
        <f t="shared" si="22"/>
        <v>14565.414375180801</v>
      </c>
      <c r="N138" s="15">
        <f t="shared" si="15"/>
        <v>14512.003437228799</v>
      </c>
      <c r="O138" s="10" t="str">
        <f t="shared" si="16"/>
        <v>sell</v>
      </c>
      <c r="P138" s="10">
        <f t="shared" si="17"/>
        <v>14544.05</v>
      </c>
      <c r="Q138" s="18">
        <f t="shared" si="18"/>
        <v>10.682187590400329</v>
      </c>
      <c r="R138" s="17" t="str">
        <f t="shared" si="13"/>
        <v/>
      </c>
    </row>
    <row r="139" spans="1:18" x14ac:dyDescent="0.25">
      <c r="A139" s="10">
        <v>125</v>
      </c>
      <c r="B139" s="20">
        <v>44215.47152777778</v>
      </c>
      <c r="C139" s="9">
        <v>14537.150000000001</v>
      </c>
      <c r="D139" s="9">
        <v>14539.949999999999</v>
      </c>
      <c r="E139" s="9">
        <v>14530.15</v>
      </c>
      <c r="F139" s="9">
        <v>14535.4</v>
      </c>
      <c r="G139" s="9">
        <f>IF(A139&lt;=$C$4,"",MAX(INDEX($D$15:$D$713,A139-$C$4):D138))</f>
        <v>14539.199999999999</v>
      </c>
      <c r="H139" s="12">
        <f>IF(A139&lt;$C$5,"",MIN(INDEX($E$15:$E$713,A139-$C$5):E138))</f>
        <v>14525.55</v>
      </c>
      <c r="I139" s="9">
        <f t="shared" si="14"/>
        <v>13.500000000001819</v>
      </c>
      <c r="J139" s="10">
        <f t="shared" si="21"/>
        <v>10.422798211127809</v>
      </c>
      <c r="K139" s="16" t="str">
        <f t="shared" si="19"/>
        <v>buy</v>
      </c>
      <c r="L139" s="10">
        <f t="shared" si="20"/>
        <v>14539.199999999999</v>
      </c>
      <c r="M139" s="15">
        <f t="shared" si="22"/>
        <v>14565.414375180801</v>
      </c>
      <c r="N139" s="15">
        <f t="shared" si="15"/>
        <v>14512.003437228799</v>
      </c>
      <c r="O139" s="10" t="str">
        <f t="shared" si="16"/>
        <v>sell</v>
      </c>
      <c r="P139" s="10">
        <f t="shared" si="17"/>
        <v>14544.05</v>
      </c>
      <c r="Q139" s="18">
        <f t="shared" si="18"/>
        <v>10.682187590400329</v>
      </c>
      <c r="R139" s="17" t="str">
        <f t="shared" si="13"/>
        <v/>
      </c>
    </row>
    <row r="140" spans="1:18" x14ac:dyDescent="0.25">
      <c r="A140" s="10">
        <v>126</v>
      </c>
      <c r="B140" s="20">
        <v>44215.472222222219</v>
      </c>
      <c r="C140" s="9">
        <v>14535.45</v>
      </c>
      <c r="D140" s="9">
        <v>14541.699999999999</v>
      </c>
      <c r="E140" s="9">
        <v>14530.9</v>
      </c>
      <c r="F140" s="9">
        <v>14536.65</v>
      </c>
      <c r="G140" s="9">
        <f>IF(A140&lt;=$C$4,"",MAX(INDEX($D$15:$D$713,A140-$C$4):D139))</f>
        <v>14539.949999999999</v>
      </c>
      <c r="H140" s="12">
        <f>IF(A140&lt;$C$5,"",MIN(INDEX($E$15:$E$713,A140-$C$5):E139))</f>
        <v>14525.55</v>
      </c>
      <c r="I140" s="9">
        <f t="shared" si="14"/>
        <v>9.7999999999992724</v>
      </c>
      <c r="J140" s="10">
        <f t="shared" si="21"/>
        <v>10.391658300571383</v>
      </c>
      <c r="K140" s="16" t="str">
        <f t="shared" si="19"/>
        <v>buy</v>
      </c>
      <c r="L140" s="10">
        <f t="shared" si="20"/>
        <v>14539.949999999999</v>
      </c>
      <c r="M140" s="15">
        <f t="shared" si="22"/>
        <v>14565.414375180801</v>
      </c>
      <c r="N140" s="15">
        <f t="shared" si="15"/>
        <v>14512.003437228799</v>
      </c>
      <c r="O140" s="10" t="str">
        <f t="shared" si="16"/>
        <v>sell</v>
      </c>
      <c r="P140" s="10">
        <f t="shared" si="17"/>
        <v>14544.05</v>
      </c>
      <c r="Q140" s="18">
        <f t="shared" si="18"/>
        <v>10.682187590400329</v>
      </c>
      <c r="R140" s="17" t="str">
        <f t="shared" si="13"/>
        <v/>
      </c>
    </row>
    <row r="141" spans="1:18" x14ac:dyDescent="0.25">
      <c r="A141" s="10">
        <v>127</v>
      </c>
      <c r="B141" s="20">
        <v>44215.472916666666</v>
      </c>
      <c r="C141" s="9">
        <v>14536</v>
      </c>
      <c r="D141" s="9">
        <v>14540.9</v>
      </c>
      <c r="E141" s="9">
        <v>14531.55</v>
      </c>
      <c r="F141" s="9">
        <v>14537.1</v>
      </c>
      <c r="G141" s="9">
        <f>IF(A141&lt;=$C$4,"",MAX(INDEX($D$15:$D$713,A141-$C$4):D140))</f>
        <v>14541.699999999999</v>
      </c>
      <c r="H141" s="12">
        <f>IF(A141&lt;$C$5,"",MIN(INDEX($E$15:$E$713,A141-$C$5):E140))</f>
        <v>14525.55</v>
      </c>
      <c r="I141" s="9">
        <f t="shared" si="14"/>
        <v>10.799999999999272</v>
      </c>
      <c r="J141" s="10">
        <f t="shared" si="21"/>
        <v>10.412075385542776</v>
      </c>
      <c r="K141" s="16" t="str">
        <f t="shared" si="19"/>
        <v/>
      </c>
      <c r="L141" s="10" t="str">
        <f t="shared" si="20"/>
        <v/>
      </c>
      <c r="M141" s="15">
        <f t="shared" si="22"/>
        <v>14565.414375180801</v>
      </c>
      <c r="N141" s="15">
        <f t="shared" si="15"/>
        <v>14512.003437228799</v>
      </c>
      <c r="O141" s="10" t="str">
        <f t="shared" si="16"/>
        <v>sell</v>
      </c>
      <c r="P141" s="10">
        <f t="shared" si="17"/>
        <v>14544.05</v>
      </c>
      <c r="Q141" s="18">
        <f t="shared" si="18"/>
        <v>10.682187590400329</v>
      </c>
      <c r="R141" s="17" t="str">
        <f t="shared" si="13"/>
        <v/>
      </c>
    </row>
    <row r="142" spans="1:18" x14ac:dyDescent="0.25">
      <c r="A142" s="10">
        <v>128</v>
      </c>
      <c r="B142" s="20">
        <v>44215.473611111112</v>
      </c>
      <c r="C142" s="9">
        <v>14537.6</v>
      </c>
      <c r="D142" s="9">
        <v>14545.4</v>
      </c>
      <c r="E142" s="9">
        <v>14535.85</v>
      </c>
      <c r="F142" s="9">
        <v>14541.15</v>
      </c>
      <c r="G142" s="9">
        <f>IF(A142&lt;=$C$4,"",MAX(INDEX($D$15:$D$713,A142-$C$4):D141))</f>
        <v>14541.699999999999</v>
      </c>
      <c r="H142" s="12">
        <f>IF(A142&lt;$C$5,"",MIN(INDEX($E$15:$E$713,A142-$C$5):E141))</f>
        <v>14530.15</v>
      </c>
      <c r="I142" s="9">
        <f t="shared" si="14"/>
        <v>9.3500000000003638</v>
      </c>
      <c r="J142" s="10">
        <f t="shared" si="21"/>
        <v>10.358971616265656</v>
      </c>
      <c r="K142" s="16" t="str">
        <f t="shared" si="19"/>
        <v>buy</v>
      </c>
      <c r="L142" s="10">
        <f t="shared" si="20"/>
        <v>14541.699999999999</v>
      </c>
      <c r="M142" s="15">
        <f t="shared" si="22"/>
        <v>14565.414375180801</v>
      </c>
      <c r="N142" s="15">
        <f t="shared" si="15"/>
        <v>14512.003437228799</v>
      </c>
      <c r="O142" s="10" t="str">
        <f t="shared" si="16"/>
        <v>sell</v>
      </c>
      <c r="P142" s="10">
        <f t="shared" si="17"/>
        <v>14544.05</v>
      </c>
      <c r="Q142" s="18">
        <f t="shared" si="18"/>
        <v>10.682187590400329</v>
      </c>
      <c r="R142" s="17" t="str">
        <f t="shared" si="13"/>
        <v/>
      </c>
    </row>
    <row r="143" spans="1:18" x14ac:dyDescent="0.25">
      <c r="A143" s="10">
        <v>129</v>
      </c>
      <c r="B143" s="20">
        <v>44215.474305555559</v>
      </c>
      <c r="C143" s="9">
        <v>14541.449999999999</v>
      </c>
      <c r="D143" s="9">
        <v>14545.5</v>
      </c>
      <c r="E143" s="9">
        <v>14534.949999999999</v>
      </c>
      <c r="F143" s="9">
        <v>14539.7</v>
      </c>
      <c r="G143" s="9">
        <f>IF(A143&lt;=$C$4,"",MAX(INDEX($D$15:$D$713,A143-$C$4):D142))</f>
        <v>14545.4</v>
      </c>
      <c r="H143" s="12">
        <f>IF(A143&lt;$C$5,"",MIN(INDEX($E$15:$E$713,A143-$C$5):E142))</f>
        <v>14530.9</v>
      </c>
      <c r="I143" s="9">
        <f t="shared" si="14"/>
        <v>9.5499999999992724</v>
      </c>
      <c r="J143" s="10">
        <f t="shared" si="21"/>
        <v>10.318523035452337</v>
      </c>
      <c r="K143" s="16" t="str">
        <f t="shared" si="19"/>
        <v>buy</v>
      </c>
      <c r="L143" s="10">
        <f t="shared" si="20"/>
        <v>14545.4</v>
      </c>
      <c r="M143" s="15">
        <f t="shared" si="22"/>
        <v>14565.414375180801</v>
      </c>
      <c r="N143" s="15">
        <f t="shared" si="15"/>
        <v>14512.003437228799</v>
      </c>
      <c r="O143" s="10" t="str">
        <f t="shared" si="16"/>
        <v>sell</v>
      </c>
      <c r="P143" s="10">
        <f t="shared" si="17"/>
        <v>14544.05</v>
      </c>
      <c r="Q143" s="18">
        <f t="shared" si="18"/>
        <v>10.682187590400329</v>
      </c>
      <c r="R143" s="17" t="str">
        <f t="shared" ref="R143:R206" si="23">IF(AND(O142="buy", O143="SL"), M142-P142, IF(AND(O142="sell",O143="SL"), P142-M142, IF(AND(O142="buy", O143="TP"), N142-P142, IF(AND(O142="sell", O143="TP"),P142-N142,""))))</f>
        <v/>
      </c>
    </row>
    <row r="144" spans="1:18" x14ac:dyDescent="0.25">
      <c r="A144" s="10">
        <v>130</v>
      </c>
      <c r="B144" s="20">
        <v>44215.474999999999</v>
      </c>
      <c r="C144" s="9">
        <v>14539.800000000001</v>
      </c>
      <c r="D144" s="9">
        <v>14542</v>
      </c>
      <c r="E144" s="9">
        <v>14537.650000000001</v>
      </c>
      <c r="F144" s="9">
        <v>14539.4</v>
      </c>
      <c r="G144" s="9">
        <f>IF(A144&lt;=$C$4,"",MAX(INDEX($D$15:$D$713,A144-$C$4):D143))</f>
        <v>14545.5</v>
      </c>
      <c r="H144" s="12">
        <f>IF(A144&lt;$C$5,"",MIN(INDEX($E$15:$E$713,A144-$C$5):E143))</f>
        <v>14531.55</v>
      </c>
      <c r="I144" s="9">
        <f t="shared" si="14"/>
        <v>10.550000000001091</v>
      </c>
      <c r="J144" s="10">
        <f t="shared" si="21"/>
        <v>10.330096883679776</v>
      </c>
      <c r="K144" s="16" t="str">
        <f t="shared" si="19"/>
        <v/>
      </c>
      <c r="L144" s="10" t="str">
        <f t="shared" si="20"/>
        <v/>
      </c>
      <c r="M144" s="15">
        <f t="shared" si="22"/>
        <v>14565.414375180801</v>
      </c>
      <c r="N144" s="15">
        <f t="shared" si="15"/>
        <v>14512.003437228799</v>
      </c>
      <c r="O144" s="10" t="str">
        <f t="shared" si="16"/>
        <v>sell</v>
      </c>
      <c r="P144" s="10">
        <f t="shared" si="17"/>
        <v>14544.05</v>
      </c>
      <c r="Q144" s="18">
        <f t="shared" si="18"/>
        <v>10.682187590400329</v>
      </c>
      <c r="R144" s="17" t="str">
        <f t="shared" si="23"/>
        <v/>
      </c>
    </row>
    <row r="145" spans="1:18" x14ac:dyDescent="0.25">
      <c r="A145" s="10">
        <v>131</v>
      </c>
      <c r="B145" s="20">
        <v>44215.475694444445</v>
      </c>
      <c r="C145" s="9">
        <v>14539.449999999999</v>
      </c>
      <c r="D145" s="9">
        <v>14544.5</v>
      </c>
      <c r="E145" s="9">
        <v>14530.199999999999</v>
      </c>
      <c r="F145" s="9">
        <v>14542.55</v>
      </c>
      <c r="G145" s="9">
        <f>IF(A145&lt;=$C$4,"",MAX(INDEX($D$15:$D$713,A145-$C$4):D144))</f>
        <v>14545.5</v>
      </c>
      <c r="H145" s="12">
        <f>IF(A145&lt;$C$5,"",MIN(INDEX($E$15:$E$713,A145-$C$5):E144))</f>
        <v>14534.949999999999</v>
      </c>
      <c r="I145" s="9">
        <f t="shared" ref="I145:I208" si="24">MAX(D144-E144,D144-F143,F143-E144)</f>
        <v>4.3499999999985448</v>
      </c>
      <c r="J145" s="10">
        <f t="shared" si="21"/>
        <v>10.031092039495714</v>
      </c>
      <c r="K145" s="16" t="str">
        <f t="shared" si="19"/>
        <v>sell</v>
      </c>
      <c r="L145" s="10">
        <f t="shared" si="20"/>
        <v>14534.949999999999</v>
      </c>
      <c r="M145" s="15">
        <f t="shared" si="22"/>
        <v>14565.414375180801</v>
      </c>
      <c r="N145" s="15">
        <f t="shared" si="15"/>
        <v>14512.003437228799</v>
      </c>
      <c r="O145" s="10" t="str">
        <f t="shared" si="16"/>
        <v>sell</v>
      </c>
      <c r="P145" s="10">
        <f t="shared" si="17"/>
        <v>14544.05</v>
      </c>
      <c r="Q145" s="18">
        <f t="shared" si="18"/>
        <v>10.682187590400329</v>
      </c>
      <c r="R145" s="17" t="str">
        <f t="shared" si="23"/>
        <v/>
      </c>
    </row>
    <row r="146" spans="1:18" x14ac:dyDescent="0.25">
      <c r="A146" s="10">
        <v>132</v>
      </c>
      <c r="B146" s="20">
        <v>44215.476388888892</v>
      </c>
      <c r="C146" s="9">
        <v>14542.199999999999</v>
      </c>
      <c r="D146" s="9">
        <v>14546.85</v>
      </c>
      <c r="E146" s="9">
        <v>14537.300000000001</v>
      </c>
      <c r="F146" s="9">
        <v>14542.75</v>
      </c>
      <c r="G146" s="9">
        <f>IF(A146&lt;=$C$4,"",MAX(INDEX($D$15:$D$713,A146-$C$4):D145))</f>
        <v>14545.5</v>
      </c>
      <c r="H146" s="12">
        <f>IF(A146&lt;$C$5,"",MIN(INDEX($E$15:$E$713,A146-$C$5):E145))</f>
        <v>14530.199999999999</v>
      </c>
      <c r="I146" s="9">
        <f t="shared" si="24"/>
        <v>14.300000000001091</v>
      </c>
      <c r="J146" s="10">
        <f t="shared" si="21"/>
        <v>10.244537437520984</v>
      </c>
      <c r="K146" s="16" t="str">
        <f t="shared" si="19"/>
        <v>buy</v>
      </c>
      <c r="L146" s="10">
        <f t="shared" si="20"/>
        <v>14545.5</v>
      </c>
      <c r="M146" s="15">
        <f t="shared" si="22"/>
        <v>14565.414375180801</v>
      </c>
      <c r="N146" s="15">
        <f t="shared" si="15"/>
        <v>14512.003437228799</v>
      </c>
      <c r="O146" s="10" t="str">
        <f t="shared" si="16"/>
        <v>sell</v>
      </c>
      <c r="P146" s="10">
        <f t="shared" si="17"/>
        <v>14544.05</v>
      </c>
      <c r="Q146" s="18">
        <f t="shared" si="18"/>
        <v>10.682187590400329</v>
      </c>
      <c r="R146" s="17" t="str">
        <f t="shared" si="23"/>
        <v/>
      </c>
    </row>
    <row r="147" spans="1:18" x14ac:dyDescent="0.25">
      <c r="A147" s="10">
        <v>133</v>
      </c>
      <c r="B147" s="20">
        <v>44215.477083333331</v>
      </c>
      <c r="C147" s="9">
        <v>14542.849999999999</v>
      </c>
      <c r="D147" s="9">
        <v>14549.1</v>
      </c>
      <c r="E147" s="9">
        <v>14538.45</v>
      </c>
      <c r="F147" s="9">
        <v>14543.45</v>
      </c>
      <c r="G147" s="9">
        <f>IF(A147&lt;=$C$4,"",MAX(INDEX($D$15:$D$713,A147-$C$4):D146))</f>
        <v>14546.85</v>
      </c>
      <c r="H147" s="12">
        <f>IF(A147&lt;$C$5,"",MIN(INDEX($E$15:$E$713,A147-$C$5):E146))</f>
        <v>14530.199999999999</v>
      </c>
      <c r="I147" s="9">
        <f t="shared" si="24"/>
        <v>9.5499999999992724</v>
      </c>
      <c r="J147" s="10">
        <f t="shared" si="21"/>
        <v>10.209810565644897</v>
      </c>
      <c r="K147" s="16" t="str">
        <f t="shared" si="19"/>
        <v>buy</v>
      </c>
      <c r="L147" s="10">
        <f t="shared" si="20"/>
        <v>14546.85</v>
      </c>
      <c r="M147" s="15">
        <f t="shared" si="22"/>
        <v>14565.414375180801</v>
      </c>
      <c r="N147" s="15">
        <f t="shared" si="15"/>
        <v>14512.003437228799</v>
      </c>
      <c r="O147" s="10" t="str">
        <f t="shared" si="16"/>
        <v>sell</v>
      </c>
      <c r="P147" s="10">
        <f t="shared" si="17"/>
        <v>14544.05</v>
      </c>
      <c r="Q147" s="18">
        <f t="shared" si="18"/>
        <v>10.682187590400329</v>
      </c>
      <c r="R147" s="17" t="str">
        <f t="shared" si="23"/>
        <v/>
      </c>
    </row>
    <row r="148" spans="1:18" x14ac:dyDescent="0.25">
      <c r="A148" s="10">
        <v>134</v>
      </c>
      <c r="B148" s="20">
        <v>44215.477777777778</v>
      </c>
      <c r="C148" s="9">
        <v>14543.95</v>
      </c>
      <c r="D148" s="9">
        <v>14547.25</v>
      </c>
      <c r="E148" s="9">
        <v>14535.75</v>
      </c>
      <c r="F148" s="9">
        <v>14542.15</v>
      </c>
      <c r="G148" s="9">
        <f>IF(A148&lt;=$C$4,"",MAX(INDEX($D$15:$D$713,A148-$C$4):D147))</f>
        <v>14549.1</v>
      </c>
      <c r="H148" s="12">
        <f>IF(A148&lt;$C$5,"",MIN(INDEX($E$15:$E$713,A148-$C$5):E147))</f>
        <v>14530.199999999999</v>
      </c>
      <c r="I148" s="9">
        <f t="shared" si="24"/>
        <v>10.649999999999636</v>
      </c>
      <c r="J148" s="10">
        <f t="shared" si="21"/>
        <v>10.231820037362635</v>
      </c>
      <c r="K148" s="16" t="str">
        <f t="shared" si="19"/>
        <v/>
      </c>
      <c r="L148" s="10" t="str">
        <f t="shared" si="20"/>
        <v/>
      </c>
      <c r="M148" s="15">
        <f t="shared" si="22"/>
        <v>14565.414375180801</v>
      </c>
      <c r="N148" s="15">
        <f t="shared" si="15"/>
        <v>14512.003437228799</v>
      </c>
      <c r="O148" s="10" t="str">
        <f t="shared" si="16"/>
        <v>sell</v>
      </c>
      <c r="P148" s="10">
        <f t="shared" si="17"/>
        <v>14544.05</v>
      </c>
      <c r="Q148" s="18">
        <f t="shared" si="18"/>
        <v>10.682187590400329</v>
      </c>
      <c r="R148" s="17" t="str">
        <f t="shared" si="23"/>
        <v/>
      </c>
    </row>
    <row r="149" spans="1:18" x14ac:dyDescent="0.25">
      <c r="A149" s="10">
        <v>135</v>
      </c>
      <c r="B149" s="20">
        <v>44215.478472222225</v>
      </c>
      <c r="C149" s="9">
        <v>14542.449999999999</v>
      </c>
      <c r="D149" s="9">
        <v>14547.8</v>
      </c>
      <c r="E149" s="9">
        <v>14536</v>
      </c>
      <c r="F149" s="9">
        <v>14540.4</v>
      </c>
      <c r="G149" s="9">
        <f>IF(A149&lt;=$C$4,"",MAX(INDEX($D$15:$D$713,A149-$C$4):D148))</f>
        <v>14549.1</v>
      </c>
      <c r="H149" s="12">
        <f>IF(A149&lt;$C$5,"",MIN(INDEX($E$15:$E$713,A149-$C$5):E148))</f>
        <v>14535.75</v>
      </c>
      <c r="I149" s="9">
        <f t="shared" si="24"/>
        <v>11.5</v>
      </c>
      <c r="J149" s="10">
        <f t="shared" si="21"/>
        <v>10.295229035494504</v>
      </c>
      <c r="K149" s="16" t="str">
        <f t="shared" si="19"/>
        <v/>
      </c>
      <c r="L149" s="10" t="str">
        <f t="shared" si="20"/>
        <v/>
      </c>
      <c r="M149" s="15">
        <f t="shared" si="22"/>
        <v>14565.414375180801</v>
      </c>
      <c r="N149" s="15">
        <f t="shared" si="15"/>
        <v>14512.003437228799</v>
      </c>
      <c r="O149" s="10" t="str">
        <f t="shared" si="16"/>
        <v>sell</v>
      </c>
      <c r="P149" s="10">
        <f t="shared" si="17"/>
        <v>14544.05</v>
      </c>
      <c r="Q149" s="18">
        <f t="shared" si="18"/>
        <v>10.682187590400329</v>
      </c>
      <c r="R149" s="17" t="str">
        <f t="shared" si="23"/>
        <v/>
      </c>
    </row>
    <row r="150" spans="1:18" x14ac:dyDescent="0.25">
      <c r="A150" s="10">
        <v>136</v>
      </c>
      <c r="B150" s="20">
        <v>44215.479166666664</v>
      </c>
      <c r="C150" s="9">
        <v>14540.25</v>
      </c>
      <c r="D150" s="9">
        <v>14541.15</v>
      </c>
      <c r="E150" s="9">
        <v>14532.7</v>
      </c>
      <c r="F150" s="9">
        <v>14536.9</v>
      </c>
      <c r="G150" s="9">
        <f>IF(A150&lt;=$C$4,"",MAX(INDEX($D$15:$D$713,A150-$C$4):D149))</f>
        <v>14549.1</v>
      </c>
      <c r="H150" s="12">
        <f>IF(A150&lt;$C$5,"",MIN(INDEX($E$15:$E$713,A150-$C$5):E149))</f>
        <v>14535.75</v>
      </c>
      <c r="I150" s="9">
        <f t="shared" si="24"/>
        <v>11.799999999999272</v>
      </c>
      <c r="J150" s="10">
        <f t="shared" si="21"/>
        <v>10.370467583719742</v>
      </c>
      <c r="K150" s="16" t="str">
        <f t="shared" si="19"/>
        <v>sell</v>
      </c>
      <c r="L150" s="10">
        <f t="shared" si="20"/>
        <v>14535.75</v>
      </c>
      <c r="M150" s="15">
        <f t="shared" si="22"/>
        <v>14565.414375180801</v>
      </c>
      <c r="N150" s="15">
        <f t="shared" si="15"/>
        <v>14512.003437228799</v>
      </c>
      <c r="O150" s="10" t="str">
        <f t="shared" si="16"/>
        <v>sell</v>
      </c>
      <c r="P150" s="10">
        <f t="shared" si="17"/>
        <v>14544.05</v>
      </c>
      <c r="Q150" s="18">
        <f t="shared" si="18"/>
        <v>10.682187590400329</v>
      </c>
      <c r="R150" s="17" t="str">
        <f t="shared" si="23"/>
        <v/>
      </c>
    </row>
    <row r="151" spans="1:18" x14ac:dyDescent="0.25">
      <c r="A151" s="10">
        <v>137</v>
      </c>
      <c r="B151" s="20">
        <v>44215.479861111111</v>
      </c>
      <c r="C151" s="9">
        <v>14536.9</v>
      </c>
      <c r="D151" s="9">
        <v>14538.900000000001</v>
      </c>
      <c r="E151" s="9">
        <v>14527.15</v>
      </c>
      <c r="F151" s="9">
        <v>14535</v>
      </c>
      <c r="G151" s="9">
        <f>IF(A151&lt;=$C$4,"",MAX(INDEX($D$15:$D$713,A151-$C$4):D150))</f>
        <v>14547.8</v>
      </c>
      <c r="H151" s="12">
        <f>IF(A151&lt;$C$5,"",MIN(INDEX($E$15:$E$713,A151-$C$5):E150))</f>
        <v>14532.7</v>
      </c>
      <c r="I151" s="9">
        <f t="shared" si="24"/>
        <v>8.4499999999989086</v>
      </c>
      <c r="J151" s="10">
        <f t="shared" si="21"/>
        <v>10.274444204533701</v>
      </c>
      <c r="K151" s="16" t="str">
        <f t="shared" si="19"/>
        <v>sell</v>
      </c>
      <c r="L151" s="10">
        <f t="shared" si="20"/>
        <v>14532.7</v>
      </c>
      <c r="M151" s="15">
        <f t="shared" si="22"/>
        <v>14565.414375180801</v>
      </c>
      <c r="N151" s="15">
        <f t="shared" si="15"/>
        <v>14512.003437228799</v>
      </c>
      <c r="O151" s="10" t="str">
        <f t="shared" si="16"/>
        <v>sell</v>
      </c>
      <c r="P151" s="10">
        <f t="shared" si="17"/>
        <v>14544.05</v>
      </c>
      <c r="Q151" s="18">
        <f t="shared" si="18"/>
        <v>10.682187590400329</v>
      </c>
      <c r="R151" s="17" t="str">
        <f t="shared" si="23"/>
        <v/>
      </c>
    </row>
    <row r="152" spans="1:18" x14ac:dyDescent="0.25">
      <c r="A152" s="10">
        <v>138</v>
      </c>
      <c r="B152" s="20">
        <v>44215.480555555558</v>
      </c>
      <c r="C152" s="9">
        <v>14535.25</v>
      </c>
      <c r="D152" s="9">
        <v>14544.5</v>
      </c>
      <c r="E152" s="9">
        <v>14531.45</v>
      </c>
      <c r="F152" s="9">
        <v>14541.8</v>
      </c>
      <c r="G152" s="9">
        <f>IF(A152&lt;=$C$4,"",MAX(INDEX($D$15:$D$713,A152-$C$4):D151))</f>
        <v>14547.8</v>
      </c>
      <c r="H152" s="12">
        <f>IF(A152&lt;$C$5,"",MIN(INDEX($E$15:$E$713,A152-$C$5):E151))</f>
        <v>14527.15</v>
      </c>
      <c r="I152" s="9">
        <f t="shared" si="24"/>
        <v>11.750000000001819</v>
      </c>
      <c r="J152" s="10">
        <f t="shared" si="21"/>
        <v>10.348221994307107</v>
      </c>
      <c r="K152" s="16" t="str">
        <f t="shared" si="19"/>
        <v/>
      </c>
      <c r="L152" s="10" t="str">
        <f t="shared" si="20"/>
        <v/>
      </c>
      <c r="M152" s="15">
        <f t="shared" si="22"/>
        <v>14565.414375180801</v>
      </c>
      <c r="N152" s="15">
        <f t="shared" si="15"/>
        <v>14512.003437228799</v>
      </c>
      <c r="O152" s="10" t="str">
        <f t="shared" si="16"/>
        <v>sell</v>
      </c>
      <c r="P152" s="10">
        <f t="shared" si="17"/>
        <v>14544.05</v>
      </c>
      <c r="Q152" s="18">
        <f t="shared" si="18"/>
        <v>10.682187590400329</v>
      </c>
      <c r="R152" s="17" t="str">
        <f t="shared" si="23"/>
        <v/>
      </c>
    </row>
    <row r="153" spans="1:18" x14ac:dyDescent="0.25">
      <c r="A153" s="10">
        <v>139</v>
      </c>
      <c r="B153" s="20">
        <v>44215.481249999997</v>
      </c>
      <c r="C153" s="9">
        <v>14541.699999999999</v>
      </c>
      <c r="D153" s="9">
        <v>14546.800000000001</v>
      </c>
      <c r="E153" s="9">
        <v>14538.15</v>
      </c>
      <c r="F153" s="9">
        <v>14543.45</v>
      </c>
      <c r="G153" s="9">
        <f>IF(A153&lt;=$C$4,"",MAX(INDEX($D$15:$D$713,A153-$C$4):D152))</f>
        <v>14544.5</v>
      </c>
      <c r="H153" s="12">
        <f>IF(A153&lt;$C$5,"",MIN(INDEX($E$15:$E$713,A153-$C$5):E152))</f>
        <v>14527.15</v>
      </c>
      <c r="I153" s="9">
        <f t="shared" si="24"/>
        <v>13.049999999999272</v>
      </c>
      <c r="J153" s="10">
        <f t="shared" si="21"/>
        <v>10.483310894591714</v>
      </c>
      <c r="K153" s="16" t="str">
        <f t="shared" si="19"/>
        <v>buy</v>
      </c>
      <c r="L153" s="10">
        <f t="shared" si="20"/>
        <v>14544.5</v>
      </c>
      <c r="M153" s="15">
        <f t="shared" si="22"/>
        <v>14565.414375180801</v>
      </c>
      <c r="N153" s="15">
        <f t="shared" si="15"/>
        <v>14512.003437228799</v>
      </c>
      <c r="O153" s="10" t="str">
        <f t="shared" si="16"/>
        <v>sell</v>
      </c>
      <c r="P153" s="10">
        <f t="shared" si="17"/>
        <v>14544.05</v>
      </c>
      <c r="Q153" s="18">
        <f t="shared" si="18"/>
        <v>10.682187590400329</v>
      </c>
      <c r="R153" s="17" t="str">
        <f t="shared" si="23"/>
        <v/>
      </c>
    </row>
    <row r="154" spans="1:18" x14ac:dyDescent="0.25">
      <c r="A154" s="10">
        <v>140</v>
      </c>
      <c r="B154" s="20">
        <v>44215.481944444444</v>
      </c>
      <c r="C154" s="9">
        <v>14542.9</v>
      </c>
      <c r="D154" s="9">
        <v>14548.9</v>
      </c>
      <c r="E154" s="9">
        <v>14536.65</v>
      </c>
      <c r="F154" s="9">
        <v>14543.75</v>
      </c>
      <c r="G154" s="9">
        <f>IF(A154&lt;=$C$4,"",MAX(INDEX($D$15:$D$713,A154-$C$4):D153))</f>
        <v>14546.800000000001</v>
      </c>
      <c r="H154" s="12">
        <f>IF(A154&lt;$C$5,"",MIN(INDEX($E$15:$E$713,A154-$C$5):E153))</f>
        <v>14527.15</v>
      </c>
      <c r="I154" s="9">
        <f t="shared" si="24"/>
        <v>8.6500000000014552</v>
      </c>
      <c r="J154" s="10">
        <f t="shared" si="21"/>
        <v>10.3916453498622</v>
      </c>
      <c r="K154" s="16" t="str">
        <f t="shared" si="19"/>
        <v>buy</v>
      </c>
      <c r="L154" s="10">
        <f t="shared" si="20"/>
        <v>14546.800000000001</v>
      </c>
      <c r="M154" s="15">
        <f t="shared" si="22"/>
        <v>14565.414375180801</v>
      </c>
      <c r="N154" s="15">
        <f t="shared" si="15"/>
        <v>14512.003437228799</v>
      </c>
      <c r="O154" s="10" t="str">
        <f t="shared" si="16"/>
        <v>sell</v>
      </c>
      <c r="P154" s="10">
        <f t="shared" si="17"/>
        <v>14544.05</v>
      </c>
      <c r="Q154" s="18">
        <f t="shared" si="18"/>
        <v>10.682187590400329</v>
      </c>
      <c r="R154" s="17" t="str">
        <f t="shared" si="23"/>
        <v/>
      </c>
    </row>
    <row r="155" spans="1:18" x14ac:dyDescent="0.25">
      <c r="A155" s="10">
        <v>141</v>
      </c>
      <c r="B155" s="20">
        <v>44215.482638888891</v>
      </c>
      <c r="C155" s="9">
        <v>14544.35</v>
      </c>
      <c r="D155" s="9">
        <v>14548.300000000001</v>
      </c>
      <c r="E155" s="9">
        <v>14542.9</v>
      </c>
      <c r="F155" s="9">
        <v>14544.75</v>
      </c>
      <c r="G155" s="9">
        <f>IF(A155&lt;=$C$4,"",MAX(INDEX($D$15:$D$713,A155-$C$4):D154))</f>
        <v>14548.9</v>
      </c>
      <c r="H155" s="12">
        <f>IF(A155&lt;$C$5,"",MIN(INDEX($E$15:$E$713,A155-$C$5):E154))</f>
        <v>14531.45</v>
      </c>
      <c r="I155" s="9">
        <f t="shared" si="24"/>
        <v>12.25</v>
      </c>
      <c r="J155" s="10">
        <f t="shared" si="21"/>
        <v>10.484563082369089</v>
      </c>
      <c r="K155" s="16" t="str">
        <f t="shared" si="19"/>
        <v/>
      </c>
      <c r="L155" s="10" t="str">
        <f t="shared" si="20"/>
        <v/>
      </c>
      <c r="M155" s="15">
        <f t="shared" si="22"/>
        <v>14565.414375180801</v>
      </c>
      <c r="N155" s="15">
        <f t="shared" si="15"/>
        <v>14512.003437228799</v>
      </c>
      <c r="O155" s="10" t="str">
        <f t="shared" si="16"/>
        <v>sell</v>
      </c>
      <c r="P155" s="10">
        <f t="shared" si="17"/>
        <v>14544.05</v>
      </c>
      <c r="Q155" s="18">
        <f t="shared" si="18"/>
        <v>10.682187590400329</v>
      </c>
      <c r="R155" s="17" t="str">
        <f t="shared" si="23"/>
        <v/>
      </c>
    </row>
    <row r="156" spans="1:18" x14ac:dyDescent="0.25">
      <c r="A156" s="10">
        <v>142</v>
      </c>
      <c r="B156" s="20">
        <v>44215.48333333333</v>
      </c>
      <c r="C156" s="9">
        <v>14544.5</v>
      </c>
      <c r="D156" s="9">
        <v>14549.25</v>
      </c>
      <c r="E156" s="9">
        <v>14540.95</v>
      </c>
      <c r="F156" s="9">
        <v>14547.75</v>
      </c>
      <c r="G156" s="9">
        <f>IF(A156&lt;=$C$4,"",MAX(INDEX($D$15:$D$713,A156-$C$4):D155))</f>
        <v>14548.9</v>
      </c>
      <c r="H156" s="12">
        <f>IF(A156&lt;$C$5,"",MIN(INDEX($E$15:$E$713,A156-$C$5):E155))</f>
        <v>14536.65</v>
      </c>
      <c r="I156" s="9">
        <f t="shared" si="24"/>
        <v>5.4000000000014552</v>
      </c>
      <c r="J156" s="10">
        <f t="shared" si="21"/>
        <v>10.230334928250707</v>
      </c>
      <c r="K156" s="16" t="str">
        <f t="shared" si="19"/>
        <v>buy</v>
      </c>
      <c r="L156" s="10">
        <f t="shared" si="20"/>
        <v>14548.9</v>
      </c>
      <c r="M156" s="15">
        <f t="shared" si="22"/>
        <v>14565.414375180801</v>
      </c>
      <c r="N156" s="15">
        <f t="shared" si="15"/>
        <v>14512.003437228799</v>
      </c>
      <c r="O156" s="10" t="str">
        <f t="shared" si="16"/>
        <v>sell</v>
      </c>
      <c r="P156" s="10">
        <f t="shared" si="17"/>
        <v>14544.05</v>
      </c>
      <c r="Q156" s="18">
        <f t="shared" si="18"/>
        <v>10.682187590400329</v>
      </c>
      <c r="R156" s="17" t="str">
        <f t="shared" si="23"/>
        <v/>
      </c>
    </row>
    <row r="157" spans="1:18" x14ac:dyDescent="0.25">
      <c r="A157" s="10">
        <v>143</v>
      </c>
      <c r="B157" s="20">
        <v>44215.484027777777</v>
      </c>
      <c r="C157" s="9">
        <v>14547.949999999999</v>
      </c>
      <c r="D157" s="9">
        <v>14553.25</v>
      </c>
      <c r="E157" s="9">
        <v>14539.7</v>
      </c>
      <c r="F157" s="9">
        <v>14544.2</v>
      </c>
      <c r="G157" s="9">
        <f>IF(A157&lt;=$C$4,"",MAX(INDEX($D$15:$D$713,A157-$C$4):D156))</f>
        <v>14549.25</v>
      </c>
      <c r="H157" s="12">
        <f>IF(A157&lt;$C$5,"",MIN(INDEX($E$15:$E$713,A157-$C$5):E156))</f>
        <v>14536.65</v>
      </c>
      <c r="I157" s="9">
        <f t="shared" si="24"/>
        <v>8.2999999999992724</v>
      </c>
      <c r="J157" s="10">
        <f t="shared" si="21"/>
        <v>10.133818181838135</v>
      </c>
      <c r="K157" s="16" t="str">
        <f t="shared" si="19"/>
        <v>buy</v>
      </c>
      <c r="L157" s="10">
        <f t="shared" si="20"/>
        <v>14549.25</v>
      </c>
      <c r="M157" s="15">
        <f t="shared" si="22"/>
        <v>14565.414375180801</v>
      </c>
      <c r="N157" s="15">
        <f t="shared" si="15"/>
        <v>14512.003437228799</v>
      </c>
      <c r="O157" s="10" t="str">
        <f t="shared" si="16"/>
        <v>sell</v>
      </c>
      <c r="P157" s="10">
        <f t="shared" si="17"/>
        <v>14544.05</v>
      </c>
      <c r="Q157" s="18">
        <f t="shared" si="18"/>
        <v>10.682187590400329</v>
      </c>
      <c r="R157" s="17" t="str">
        <f t="shared" si="23"/>
        <v/>
      </c>
    </row>
    <row r="158" spans="1:18" x14ac:dyDescent="0.25">
      <c r="A158" s="10">
        <v>144</v>
      </c>
      <c r="B158" s="20">
        <v>44215.484722222223</v>
      </c>
      <c r="C158" s="9">
        <v>14544.65</v>
      </c>
      <c r="D158" s="9">
        <v>14551.7</v>
      </c>
      <c r="E158" s="9">
        <v>14536.599999999999</v>
      </c>
      <c r="F158" s="9">
        <v>14542.75</v>
      </c>
      <c r="G158" s="9">
        <f>IF(A158&lt;=$C$4,"",MAX(INDEX($D$15:$D$713,A158-$C$4):D157))</f>
        <v>14553.25</v>
      </c>
      <c r="H158" s="12">
        <f>IF(A158&lt;$C$5,"",MIN(INDEX($E$15:$E$713,A158-$C$5):E157))</f>
        <v>14539.7</v>
      </c>
      <c r="I158" s="9">
        <f t="shared" si="24"/>
        <v>13.549999999999272</v>
      </c>
      <c r="J158" s="10">
        <f t="shared" si="21"/>
        <v>10.304627272746192</v>
      </c>
      <c r="K158" s="16" t="str">
        <f t="shared" si="19"/>
        <v>sell</v>
      </c>
      <c r="L158" s="10">
        <f t="shared" si="20"/>
        <v>14539.7</v>
      </c>
      <c r="M158" s="15">
        <f t="shared" si="22"/>
        <v>14565.414375180801</v>
      </c>
      <c r="N158" s="15">
        <f t="shared" si="15"/>
        <v>14512.003437228799</v>
      </c>
      <c r="O158" s="10" t="str">
        <f t="shared" si="16"/>
        <v>sell</v>
      </c>
      <c r="P158" s="10">
        <f t="shared" si="17"/>
        <v>14544.05</v>
      </c>
      <c r="Q158" s="18">
        <f t="shared" si="18"/>
        <v>10.682187590400329</v>
      </c>
      <c r="R158" s="17" t="str">
        <f t="shared" si="23"/>
        <v/>
      </c>
    </row>
    <row r="159" spans="1:18" x14ac:dyDescent="0.25">
      <c r="A159" s="10">
        <v>145</v>
      </c>
      <c r="B159" s="20">
        <v>44215.48541666667</v>
      </c>
      <c r="C159" s="9">
        <v>14542.25</v>
      </c>
      <c r="D159" s="9">
        <v>14548.4</v>
      </c>
      <c r="E159" s="9">
        <v>14533.4</v>
      </c>
      <c r="F159" s="9">
        <v>14547</v>
      </c>
      <c r="G159" s="9">
        <f>IF(A159&lt;=$C$4,"",MAX(INDEX($D$15:$D$713,A159-$C$4):D158))</f>
        <v>14553.25</v>
      </c>
      <c r="H159" s="12">
        <f>IF(A159&lt;$C$5,"",MIN(INDEX($E$15:$E$713,A159-$C$5):E158))</f>
        <v>14536.599999999999</v>
      </c>
      <c r="I159" s="9">
        <f t="shared" si="24"/>
        <v>15.100000000002183</v>
      </c>
      <c r="J159" s="10">
        <f t="shared" si="21"/>
        <v>10.54439590910899</v>
      </c>
      <c r="K159" s="16" t="str">
        <f t="shared" si="19"/>
        <v>sell</v>
      </c>
      <c r="L159" s="10">
        <f t="shared" si="20"/>
        <v>14536.599999999999</v>
      </c>
      <c r="M159" s="15">
        <f t="shared" si="22"/>
        <v>14565.414375180801</v>
      </c>
      <c r="N159" s="15">
        <f t="shared" si="15"/>
        <v>14512.003437228799</v>
      </c>
      <c r="O159" s="10" t="str">
        <f t="shared" si="16"/>
        <v>sell</v>
      </c>
      <c r="P159" s="10">
        <f t="shared" si="17"/>
        <v>14544.05</v>
      </c>
      <c r="Q159" s="18">
        <f t="shared" si="18"/>
        <v>10.682187590400329</v>
      </c>
      <c r="R159" s="17" t="str">
        <f t="shared" si="23"/>
        <v/>
      </c>
    </row>
    <row r="160" spans="1:18" x14ac:dyDescent="0.25">
      <c r="A160" s="10">
        <v>146</v>
      </c>
      <c r="B160" s="20">
        <v>44215.486111111109</v>
      </c>
      <c r="C160" s="9">
        <v>14547.5</v>
      </c>
      <c r="D160" s="9">
        <v>14552.15</v>
      </c>
      <c r="E160" s="9">
        <v>14539.150000000001</v>
      </c>
      <c r="F160" s="9">
        <v>14540.15</v>
      </c>
      <c r="G160" s="9">
        <f>IF(A160&lt;=$C$4,"",MAX(INDEX($D$15:$D$713,A160-$C$4):D159))</f>
        <v>14553.25</v>
      </c>
      <c r="H160" s="12">
        <f>IF(A160&lt;$C$5,"",MIN(INDEX($E$15:$E$713,A160-$C$5):E159))</f>
        <v>14533.4</v>
      </c>
      <c r="I160" s="9">
        <f t="shared" si="24"/>
        <v>15</v>
      </c>
      <c r="J160" s="10">
        <f t="shared" si="21"/>
        <v>10.767176113653541</v>
      </c>
      <c r="K160" s="16" t="str">
        <f t="shared" si="19"/>
        <v/>
      </c>
      <c r="L160" s="10" t="str">
        <f t="shared" si="20"/>
        <v/>
      </c>
      <c r="M160" s="15">
        <f t="shared" si="22"/>
        <v>14565.414375180801</v>
      </c>
      <c r="N160" s="15">
        <f t="shared" si="15"/>
        <v>14512.003437228799</v>
      </c>
      <c r="O160" s="10" t="str">
        <f t="shared" si="16"/>
        <v>sell</v>
      </c>
      <c r="P160" s="10">
        <f t="shared" si="17"/>
        <v>14544.05</v>
      </c>
      <c r="Q160" s="18">
        <f t="shared" si="18"/>
        <v>10.682187590400329</v>
      </c>
      <c r="R160" s="17" t="str">
        <f t="shared" si="23"/>
        <v/>
      </c>
    </row>
    <row r="161" spans="1:18" x14ac:dyDescent="0.25">
      <c r="A161" s="10">
        <v>147</v>
      </c>
      <c r="B161" s="20">
        <v>44215.486805555556</v>
      </c>
      <c r="C161" s="9">
        <v>14540.199999999999</v>
      </c>
      <c r="D161" s="9">
        <v>14548.35</v>
      </c>
      <c r="E161" s="9">
        <v>14536.849999999999</v>
      </c>
      <c r="F161" s="9">
        <v>14546.05</v>
      </c>
      <c r="G161" s="9">
        <f>IF(A161&lt;=$C$4,"",MAX(INDEX($D$15:$D$713,A161-$C$4):D160))</f>
        <v>14552.15</v>
      </c>
      <c r="H161" s="12">
        <f>IF(A161&lt;$C$5,"",MIN(INDEX($E$15:$E$713,A161-$C$5):E160))</f>
        <v>14533.4</v>
      </c>
      <c r="I161" s="9">
        <f t="shared" si="24"/>
        <v>12.999999999998181</v>
      </c>
      <c r="J161" s="10">
        <f t="shared" si="21"/>
        <v>10.878817307970774</v>
      </c>
      <c r="K161" s="16" t="str">
        <f t="shared" si="19"/>
        <v/>
      </c>
      <c r="L161" s="10" t="str">
        <f t="shared" si="20"/>
        <v/>
      </c>
      <c r="M161" s="15">
        <f t="shared" si="22"/>
        <v>14565.414375180801</v>
      </c>
      <c r="N161" s="15">
        <f t="shared" si="15"/>
        <v>14512.003437228799</v>
      </c>
      <c r="O161" s="10" t="str">
        <f t="shared" si="16"/>
        <v>sell</v>
      </c>
      <c r="P161" s="10">
        <f t="shared" si="17"/>
        <v>14544.05</v>
      </c>
      <c r="Q161" s="18">
        <f t="shared" si="18"/>
        <v>10.682187590400329</v>
      </c>
      <c r="R161" s="17" t="str">
        <f t="shared" si="23"/>
        <v/>
      </c>
    </row>
    <row r="162" spans="1:18" x14ac:dyDescent="0.25">
      <c r="A162" s="10">
        <v>148</v>
      </c>
      <c r="B162" s="20">
        <v>44215.487500000003</v>
      </c>
      <c r="C162" s="9">
        <v>14546.5</v>
      </c>
      <c r="D162" s="9">
        <v>14553.800000000001</v>
      </c>
      <c r="E162" s="9">
        <v>14538.75</v>
      </c>
      <c r="F162" s="9">
        <v>14549.7</v>
      </c>
      <c r="G162" s="9">
        <f>IF(A162&lt;=$C$4,"",MAX(INDEX($D$15:$D$713,A162-$C$4):D161))</f>
        <v>14552.15</v>
      </c>
      <c r="H162" s="12">
        <f>IF(A162&lt;$C$5,"",MIN(INDEX($E$15:$E$713,A162-$C$5):E161))</f>
        <v>14533.4</v>
      </c>
      <c r="I162" s="9">
        <f t="shared" si="24"/>
        <v>11.500000000001819</v>
      </c>
      <c r="J162" s="10">
        <f t="shared" si="21"/>
        <v>10.909876442572326</v>
      </c>
      <c r="K162" s="16" t="str">
        <f t="shared" si="19"/>
        <v>buy</v>
      </c>
      <c r="L162" s="10">
        <f t="shared" si="20"/>
        <v>14552.15</v>
      </c>
      <c r="M162" s="15">
        <f t="shared" si="22"/>
        <v>14565.414375180801</v>
      </c>
      <c r="N162" s="15">
        <f t="shared" si="15"/>
        <v>14512.003437228799</v>
      </c>
      <c r="O162" s="10" t="str">
        <f t="shared" si="16"/>
        <v>sell</v>
      </c>
      <c r="P162" s="10">
        <f t="shared" si="17"/>
        <v>14544.05</v>
      </c>
      <c r="Q162" s="18">
        <f t="shared" si="18"/>
        <v>10.682187590400329</v>
      </c>
      <c r="R162" s="17" t="str">
        <f t="shared" si="23"/>
        <v/>
      </c>
    </row>
    <row r="163" spans="1:18" x14ac:dyDescent="0.25">
      <c r="A163" s="10">
        <v>149</v>
      </c>
      <c r="B163" s="20">
        <v>44215.488194444442</v>
      </c>
      <c r="C163" s="9">
        <v>14549.849999999999</v>
      </c>
      <c r="D163" s="9">
        <v>14552.400000000001</v>
      </c>
      <c r="E163" s="9">
        <v>14544.55</v>
      </c>
      <c r="F163" s="9">
        <v>14549.75</v>
      </c>
      <c r="G163" s="9">
        <f>IF(A163&lt;=$C$4,"",MAX(INDEX($D$15:$D$713,A163-$C$4):D162))</f>
        <v>14553.800000000001</v>
      </c>
      <c r="H163" s="12">
        <f>IF(A163&lt;$C$5,"",MIN(INDEX($E$15:$E$713,A163-$C$5):E162))</f>
        <v>14536.849999999999</v>
      </c>
      <c r="I163" s="9">
        <f t="shared" si="24"/>
        <v>15.050000000001091</v>
      </c>
      <c r="J163" s="10">
        <f t="shared" si="21"/>
        <v>11.116882620443764</v>
      </c>
      <c r="K163" s="16" t="str">
        <f t="shared" si="19"/>
        <v/>
      </c>
      <c r="L163" s="10" t="str">
        <f t="shared" si="20"/>
        <v/>
      </c>
      <c r="M163" s="15">
        <f t="shared" si="22"/>
        <v>14565.414375180801</v>
      </c>
      <c r="N163" s="15">
        <f t="shared" si="15"/>
        <v>14512.003437228799</v>
      </c>
      <c r="O163" s="10" t="str">
        <f t="shared" si="16"/>
        <v>sell</v>
      </c>
      <c r="P163" s="10">
        <f t="shared" si="17"/>
        <v>14544.05</v>
      </c>
      <c r="Q163" s="18">
        <f t="shared" si="18"/>
        <v>10.682187590400329</v>
      </c>
      <c r="R163" s="17" t="str">
        <f t="shared" si="23"/>
        <v/>
      </c>
    </row>
    <row r="164" spans="1:18" x14ac:dyDescent="0.25">
      <c r="A164" s="10">
        <v>150</v>
      </c>
      <c r="B164" s="20">
        <v>44215.488888888889</v>
      </c>
      <c r="C164" s="9">
        <v>14549.55</v>
      </c>
      <c r="D164" s="9">
        <v>14557.45</v>
      </c>
      <c r="E164" s="9">
        <v>14546.199999999999</v>
      </c>
      <c r="F164" s="9">
        <v>14550</v>
      </c>
      <c r="G164" s="9">
        <f>IF(A164&lt;=$C$4,"",MAX(INDEX($D$15:$D$713,A164-$C$4):D163))</f>
        <v>14553.800000000001</v>
      </c>
      <c r="H164" s="12">
        <f>IF(A164&lt;$C$5,"",MIN(INDEX($E$15:$E$713,A164-$C$5):E163))</f>
        <v>14536.849999999999</v>
      </c>
      <c r="I164" s="9">
        <f t="shared" si="24"/>
        <v>7.8500000000021828</v>
      </c>
      <c r="J164" s="10">
        <f t="shared" si="21"/>
        <v>10.953538489421685</v>
      </c>
      <c r="K164" s="16" t="str">
        <f t="shared" si="19"/>
        <v>buy</v>
      </c>
      <c r="L164" s="10">
        <f t="shared" si="20"/>
        <v>14553.800000000001</v>
      </c>
      <c r="M164" s="15">
        <f t="shared" si="22"/>
        <v>14565.414375180801</v>
      </c>
      <c r="N164" s="15">
        <f t="shared" ref="N164:N227" si="25">IF(O164="buy",P164+$C$8*Q164, IF(O164="sell",P164-$C$8*Q164,""))</f>
        <v>14512.003437228799</v>
      </c>
      <c r="O164" s="10" t="str">
        <f t="shared" ref="O164:O227" si="26">IF(OR(O163="", O163="SL",O163="TP"), K164,IF(O163="buy", IF(E164&lt;=M163, "SL", IF(D164&gt;=N163, "TP",O163)), IF(O163="sell", IF(D164&gt;=M163, "SL", IF(E164&lt;=N163, "TP", O163)))))</f>
        <v>sell</v>
      </c>
      <c r="P164" s="10">
        <f t="shared" ref="P164:P227" si="27">IF(O163=O164,P163,IF(OR(O164="buy", O164="sell"),L164,""))</f>
        <v>14544.05</v>
      </c>
      <c r="Q164" s="18">
        <f t="shared" ref="Q164:Q227" si="28">IF(O164=O163, Q163, IF(OR(O164="buy", O164="sell"), J164, ""))</f>
        <v>10.682187590400329</v>
      </c>
      <c r="R164" s="17" t="str">
        <f t="shared" si="23"/>
        <v/>
      </c>
    </row>
    <row r="165" spans="1:18" x14ac:dyDescent="0.25">
      <c r="A165" s="10">
        <v>151</v>
      </c>
      <c r="B165" s="20">
        <v>44215.489583333336</v>
      </c>
      <c r="C165" s="9">
        <v>14549.949999999999</v>
      </c>
      <c r="D165" s="9">
        <v>14554.85</v>
      </c>
      <c r="E165" s="9">
        <v>14542</v>
      </c>
      <c r="F165" s="9">
        <v>14546.1</v>
      </c>
      <c r="G165" s="9">
        <f>IF(A165&lt;=$C$4,"",MAX(INDEX($D$15:$D$713,A165-$C$4):D164))</f>
        <v>14557.45</v>
      </c>
      <c r="H165" s="12">
        <f>IF(A165&lt;$C$5,"",MIN(INDEX($E$15:$E$713,A165-$C$5):E164))</f>
        <v>14538.75</v>
      </c>
      <c r="I165" s="9">
        <f t="shared" si="24"/>
        <v>11.250000000001819</v>
      </c>
      <c r="J165" s="10">
        <f t="shared" si="21"/>
        <v>10.968361564950692</v>
      </c>
      <c r="K165" s="16" t="str">
        <f t="shared" ref="K165:K228" si="29">IF(D165&gt;=G165,"buy",IF(E165&lt;=H165,"sell",""))</f>
        <v/>
      </c>
      <c r="L165" s="10" t="str">
        <f t="shared" ref="L165:L228" si="30">IF(K165="buy",G165,IF(K165="sell",H165,""))</f>
        <v/>
      </c>
      <c r="M165" s="15">
        <f t="shared" si="22"/>
        <v>14565.414375180801</v>
      </c>
      <c r="N165" s="15">
        <f t="shared" si="25"/>
        <v>14512.003437228799</v>
      </c>
      <c r="O165" s="10" t="str">
        <f t="shared" si="26"/>
        <v>sell</v>
      </c>
      <c r="P165" s="10">
        <f t="shared" si="27"/>
        <v>14544.05</v>
      </c>
      <c r="Q165" s="18">
        <f t="shared" si="28"/>
        <v>10.682187590400329</v>
      </c>
      <c r="R165" s="17" t="str">
        <f t="shared" si="23"/>
        <v/>
      </c>
    </row>
    <row r="166" spans="1:18" x14ac:dyDescent="0.25">
      <c r="A166" s="10">
        <v>152</v>
      </c>
      <c r="B166" s="20">
        <v>44215.490277777775</v>
      </c>
      <c r="C166" s="9">
        <v>14545.75</v>
      </c>
      <c r="D166" s="9">
        <v>14549.5</v>
      </c>
      <c r="E166" s="9">
        <v>14539.05</v>
      </c>
      <c r="F166" s="9">
        <v>14548.5</v>
      </c>
      <c r="G166" s="9">
        <f>IF(A166&lt;=$C$4,"",MAX(INDEX($D$15:$D$713,A166-$C$4):D165))</f>
        <v>14557.45</v>
      </c>
      <c r="H166" s="12">
        <f>IF(A166&lt;$C$5,"",MIN(INDEX($E$15:$E$713,A166-$C$5):E165))</f>
        <v>14542</v>
      </c>
      <c r="I166" s="9">
        <f t="shared" si="24"/>
        <v>12.850000000000364</v>
      </c>
      <c r="J166" s="10">
        <f t="shared" ref="J166:J229" si="31">(J165*($C$6-1)+I166)/$C$6</f>
        <v>11.062443486703176</v>
      </c>
      <c r="K166" s="16" t="str">
        <f t="shared" si="29"/>
        <v>sell</v>
      </c>
      <c r="L166" s="10">
        <f t="shared" si="30"/>
        <v>14542</v>
      </c>
      <c r="M166" s="15">
        <f t="shared" si="22"/>
        <v>14565.414375180801</v>
      </c>
      <c r="N166" s="15">
        <f t="shared" si="25"/>
        <v>14512.003437228799</v>
      </c>
      <c r="O166" s="10" t="str">
        <f t="shared" si="26"/>
        <v>sell</v>
      </c>
      <c r="P166" s="10">
        <f t="shared" si="27"/>
        <v>14544.05</v>
      </c>
      <c r="Q166" s="18">
        <f t="shared" si="28"/>
        <v>10.682187590400329</v>
      </c>
      <c r="R166" s="17" t="str">
        <f t="shared" si="23"/>
        <v/>
      </c>
    </row>
    <row r="167" spans="1:18" x14ac:dyDescent="0.25">
      <c r="A167" s="10">
        <v>153</v>
      </c>
      <c r="B167" s="20">
        <v>44215.490972222222</v>
      </c>
      <c r="C167" s="9">
        <v>14548.599999999999</v>
      </c>
      <c r="D167" s="9">
        <v>14556.45</v>
      </c>
      <c r="E167" s="9">
        <v>14546.300000000001</v>
      </c>
      <c r="F167" s="9">
        <v>14550.6</v>
      </c>
      <c r="G167" s="9">
        <f>IF(A167&lt;=$C$4,"",MAX(INDEX($D$15:$D$713,A167-$C$4):D166))</f>
        <v>14557.45</v>
      </c>
      <c r="H167" s="12">
        <f>IF(A167&lt;$C$5,"",MIN(INDEX($E$15:$E$713,A167-$C$5):E166))</f>
        <v>14539.05</v>
      </c>
      <c r="I167" s="9">
        <f t="shared" si="24"/>
        <v>10.450000000000728</v>
      </c>
      <c r="J167" s="10">
        <f t="shared" si="31"/>
        <v>11.031821312368054</v>
      </c>
      <c r="K167" s="16" t="str">
        <f t="shared" si="29"/>
        <v/>
      </c>
      <c r="L167" s="10" t="str">
        <f t="shared" si="30"/>
        <v/>
      </c>
      <c r="M167" s="15">
        <f t="shared" si="22"/>
        <v>14565.414375180801</v>
      </c>
      <c r="N167" s="15">
        <f t="shared" si="25"/>
        <v>14512.003437228799</v>
      </c>
      <c r="O167" s="10" t="str">
        <f t="shared" si="26"/>
        <v>sell</v>
      </c>
      <c r="P167" s="10">
        <f t="shared" si="27"/>
        <v>14544.05</v>
      </c>
      <c r="Q167" s="18">
        <f t="shared" si="28"/>
        <v>10.682187590400329</v>
      </c>
      <c r="R167" s="17" t="str">
        <f t="shared" si="23"/>
        <v/>
      </c>
    </row>
    <row r="168" spans="1:18" x14ac:dyDescent="0.25">
      <c r="A168" s="10">
        <v>154</v>
      </c>
      <c r="B168" s="20">
        <v>44215.491666666669</v>
      </c>
      <c r="C168" s="9">
        <v>14550</v>
      </c>
      <c r="D168" s="9">
        <v>14556.449999999999</v>
      </c>
      <c r="E168" s="9">
        <v>14548.25</v>
      </c>
      <c r="F168" s="9">
        <v>14553.65</v>
      </c>
      <c r="G168" s="9">
        <f>IF(A168&lt;=$C$4,"",MAX(INDEX($D$15:$D$713,A168-$C$4):D167))</f>
        <v>14556.45</v>
      </c>
      <c r="H168" s="12">
        <f>IF(A168&lt;$C$5,"",MIN(INDEX($E$15:$E$713,A168-$C$5):E167))</f>
        <v>14539.05</v>
      </c>
      <c r="I168" s="9">
        <f t="shared" si="24"/>
        <v>10.149999999999636</v>
      </c>
      <c r="J168" s="10">
        <f t="shared" si="31"/>
        <v>10.987730246749633</v>
      </c>
      <c r="K168" s="16" t="str">
        <f t="shared" si="29"/>
        <v>buy</v>
      </c>
      <c r="L168" s="10">
        <f t="shared" si="30"/>
        <v>14556.45</v>
      </c>
      <c r="M168" s="15">
        <f t="shared" si="22"/>
        <v>14565.414375180801</v>
      </c>
      <c r="N168" s="15">
        <f t="shared" si="25"/>
        <v>14512.003437228799</v>
      </c>
      <c r="O168" s="10" t="str">
        <f t="shared" si="26"/>
        <v>sell</v>
      </c>
      <c r="P168" s="10">
        <f t="shared" si="27"/>
        <v>14544.05</v>
      </c>
      <c r="Q168" s="18">
        <f t="shared" si="28"/>
        <v>10.682187590400329</v>
      </c>
      <c r="R168" s="17" t="str">
        <f t="shared" si="23"/>
        <v/>
      </c>
    </row>
    <row r="169" spans="1:18" x14ac:dyDescent="0.25">
      <c r="A169" s="10">
        <v>155</v>
      </c>
      <c r="B169" s="20">
        <v>44215.492361111108</v>
      </c>
      <c r="C169" s="9">
        <v>14553.95</v>
      </c>
      <c r="D169" s="9">
        <v>14559.449999999999</v>
      </c>
      <c r="E169" s="9">
        <v>14548.650000000001</v>
      </c>
      <c r="F169" s="9">
        <v>14556.05</v>
      </c>
      <c r="G169" s="9">
        <f>IF(A169&lt;=$C$4,"",MAX(INDEX($D$15:$D$713,A169-$C$4):D168))</f>
        <v>14556.45</v>
      </c>
      <c r="H169" s="12">
        <f>IF(A169&lt;$C$5,"",MIN(INDEX($E$15:$E$713,A169-$C$5):E168))</f>
        <v>14539.05</v>
      </c>
      <c r="I169" s="9">
        <f t="shared" si="24"/>
        <v>8.1999999999989086</v>
      </c>
      <c r="J169" s="10">
        <f t="shared" si="31"/>
        <v>10.848343734412097</v>
      </c>
      <c r="K169" s="16" t="str">
        <f t="shared" si="29"/>
        <v>buy</v>
      </c>
      <c r="L169" s="10">
        <f t="shared" si="30"/>
        <v>14556.45</v>
      </c>
      <c r="M169" s="15">
        <f t="shared" si="22"/>
        <v>14565.414375180801</v>
      </c>
      <c r="N169" s="15">
        <f t="shared" si="25"/>
        <v>14512.003437228799</v>
      </c>
      <c r="O169" s="10" t="str">
        <f t="shared" si="26"/>
        <v>sell</v>
      </c>
      <c r="P169" s="10">
        <f t="shared" si="27"/>
        <v>14544.05</v>
      </c>
      <c r="Q169" s="18">
        <f t="shared" si="28"/>
        <v>10.682187590400329</v>
      </c>
      <c r="R169" s="17" t="str">
        <f t="shared" si="23"/>
        <v/>
      </c>
    </row>
    <row r="170" spans="1:18" x14ac:dyDescent="0.25">
      <c r="A170" s="10">
        <v>156</v>
      </c>
      <c r="B170" s="20">
        <v>44215.493055555555</v>
      </c>
      <c r="C170" s="9">
        <v>14556.7</v>
      </c>
      <c r="D170" s="9">
        <v>14563.7</v>
      </c>
      <c r="E170" s="9">
        <v>14547.85</v>
      </c>
      <c r="F170" s="9">
        <v>14557.35</v>
      </c>
      <c r="G170" s="9">
        <f>IF(A170&lt;=$C$4,"",MAX(INDEX($D$15:$D$713,A170-$C$4):D169))</f>
        <v>14559.449999999999</v>
      </c>
      <c r="H170" s="12">
        <f>IF(A170&lt;$C$5,"",MIN(INDEX($E$15:$E$713,A170-$C$5):E169))</f>
        <v>14546.300000000001</v>
      </c>
      <c r="I170" s="9">
        <f t="shared" si="24"/>
        <v>10.799999999997453</v>
      </c>
      <c r="J170" s="10">
        <f t="shared" si="31"/>
        <v>10.845926547691366</v>
      </c>
      <c r="K170" s="16" t="str">
        <f t="shared" si="29"/>
        <v>buy</v>
      </c>
      <c r="L170" s="10">
        <f t="shared" si="30"/>
        <v>14559.449999999999</v>
      </c>
      <c r="M170" s="15">
        <f t="shared" si="22"/>
        <v>14565.414375180801</v>
      </c>
      <c r="N170" s="15">
        <f t="shared" si="25"/>
        <v>14512.003437228799</v>
      </c>
      <c r="O170" s="10" t="str">
        <f t="shared" si="26"/>
        <v>sell</v>
      </c>
      <c r="P170" s="10">
        <f t="shared" si="27"/>
        <v>14544.05</v>
      </c>
      <c r="Q170" s="18">
        <f t="shared" si="28"/>
        <v>10.682187590400329</v>
      </c>
      <c r="R170" s="17" t="str">
        <f t="shared" si="23"/>
        <v/>
      </c>
    </row>
    <row r="171" spans="1:18" x14ac:dyDescent="0.25">
      <c r="A171" s="10">
        <v>157</v>
      </c>
      <c r="B171" s="20">
        <v>44215.493750000001</v>
      </c>
      <c r="C171" s="9">
        <v>14557.05</v>
      </c>
      <c r="D171" s="9">
        <v>14558.95</v>
      </c>
      <c r="E171" s="9">
        <v>14549.25</v>
      </c>
      <c r="F171" s="9">
        <v>14551.3</v>
      </c>
      <c r="G171" s="9">
        <f>IF(A171&lt;=$C$4,"",MAX(INDEX($D$15:$D$713,A171-$C$4):D170))</f>
        <v>14563.7</v>
      </c>
      <c r="H171" s="12">
        <f>IF(A171&lt;$C$5,"",MIN(INDEX($E$15:$E$713,A171-$C$5):E170))</f>
        <v>14547.85</v>
      </c>
      <c r="I171" s="9">
        <f t="shared" si="24"/>
        <v>15.850000000000364</v>
      </c>
      <c r="J171" s="10">
        <f t="shared" si="31"/>
        <v>11.096130220306815</v>
      </c>
      <c r="K171" s="16" t="str">
        <f t="shared" si="29"/>
        <v/>
      </c>
      <c r="L171" s="10" t="str">
        <f t="shared" si="30"/>
        <v/>
      </c>
      <c r="M171" s="15">
        <f t="shared" si="22"/>
        <v>14565.414375180801</v>
      </c>
      <c r="N171" s="15">
        <f t="shared" si="25"/>
        <v>14512.003437228799</v>
      </c>
      <c r="O171" s="10" t="str">
        <f t="shared" si="26"/>
        <v>sell</v>
      </c>
      <c r="P171" s="10">
        <f t="shared" si="27"/>
        <v>14544.05</v>
      </c>
      <c r="Q171" s="18">
        <f t="shared" si="28"/>
        <v>10.682187590400329</v>
      </c>
      <c r="R171" s="17" t="str">
        <f t="shared" si="23"/>
        <v/>
      </c>
    </row>
    <row r="172" spans="1:18" x14ac:dyDescent="0.25">
      <c r="A172" s="10">
        <v>158</v>
      </c>
      <c r="B172" s="20">
        <v>44215.494444444441</v>
      </c>
      <c r="C172" s="9">
        <v>14551.35</v>
      </c>
      <c r="D172" s="9">
        <v>14553.1</v>
      </c>
      <c r="E172" s="9">
        <v>14542.05</v>
      </c>
      <c r="F172" s="9">
        <v>14548.8</v>
      </c>
      <c r="G172" s="9">
        <f>IF(A172&lt;=$C$4,"",MAX(INDEX($D$15:$D$713,A172-$C$4):D171))</f>
        <v>14563.7</v>
      </c>
      <c r="H172" s="12">
        <f>IF(A172&lt;$C$5,"",MIN(INDEX($E$15:$E$713,A172-$C$5):E171))</f>
        <v>14547.85</v>
      </c>
      <c r="I172" s="9">
        <f t="shared" si="24"/>
        <v>9.7000000000007276</v>
      </c>
      <c r="J172" s="10">
        <f t="shared" si="31"/>
        <v>11.026323709291511</v>
      </c>
      <c r="K172" s="16" t="str">
        <f t="shared" si="29"/>
        <v>sell</v>
      </c>
      <c r="L172" s="10">
        <f t="shared" si="30"/>
        <v>14547.85</v>
      </c>
      <c r="M172" s="15">
        <f t="shared" si="22"/>
        <v>14565.414375180801</v>
      </c>
      <c r="N172" s="15">
        <f t="shared" si="25"/>
        <v>14512.003437228799</v>
      </c>
      <c r="O172" s="10" t="str">
        <f t="shared" si="26"/>
        <v>sell</v>
      </c>
      <c r="P172" s="10">
        <f t="shared" si="27"/>
        <v>14544.05</v>
      </c>
      <c r="Q172" s="18">
        <f t="shared" si="28"/>
        <v>10.682187590400329</v>
      </c>
      <c r="R172" s="19" t="str">
        <f t="shared" si="23"/>
        <v/>
      </c>
    </row>
    <row r="173" spans="1:18" x14ac:dyDescent="0.25">
      <c r="A173" s="10">
        <v>159</v>
      </c>
      <c r="B173" s="20">
        <v>44215.495138888888</v>
      </c>
      <c r="C173" s="9">
        <v>14548.9</v>
      </c>
      <c r="D173" s="9">
        <v>14556.5</v>
      </c>
      <c r="E173" s="9">
        <v>14543.05</v>
      </c>
      <c r="F173" s="9">
        <v>14548.45</v>
      </c>
      <c r="G173" s="9">
        <f>IF(A173&lt;=$C$4,"",MAX(INDEX($D$15:$D$713,A173-$C$4):D172))</f>
        <v>14563.7</v>
      </c>
      <c r="H173" s="12">
        <f>IF(A173&lt;$C$5,"",MIN(INDEX($E$15:$E$713,A173-$C$5):E172))</f>
        <v>14542.05</v>
      </c>
      <c r="I173" s="9">
        <f t="shared" si="24"/>
        <v>11.050000000001091</v>
      </c>
      <c r="J173" s="10">
        <f t="shared" si="31"/>
        <v>11.027507523826989</v>
      </c>
      <c r="K173" s="16" t="str">
        <f t="shared" si="29"/>
        <v/>
      </c>
      <c r="L173" s="10" t="str">
        <f t="shared" si="30"/>
        <v/>
      </c>
      <c r="M173" s="15">
        <f t="shared" si="22"/>
        <v>14565.414375180801</v>
      </c>
      <c r="N173" s="15">
        <f t="shared" si="25"/>
        <v>14512.003437228799</v>
      </c>
      <c r="O173" s="10" t="str">
        <f t="shared" si="26"/>
        <v>sell</v>
      </c>
      <c r="P173" s="10">
        <f t="shared" si="27"/>
        <v>14544.05</v>
      </c>
      <c r="Q173" s="18">
        <f t="shared" si="28"/>
        <v>10.682187590400329</v>
      </c>
      <c r="R173" s="17" t="str">
        <f t="shared" si="23"/>
        <v/>
      </c>
    </row>
    <row r="174" spans="1:18" x14ac:dyDescent="0.25">
      <c r="A174" s="10">
        <v>160</v>
      </c>
      <c r="B174" s="20">
        <v>44215.495833333334</v>
      </c>
      <c r="C174" s="9">
        <v>14548.300000000001</v>
      </c>
      <c r="D174" s="9">
        <v>14558.15</v>
      </c>
      <c r="E174" s="9">
        <v>14544.199999999999</v>
      </c>
      <c r="F174" s="9">
        <v>14547.15</v>
      </c>
      <c r="G174" s="9">
        <f>IF(A174&lt;=$C$4,"",MAX(INDEX($D$15:$D$713,A174-$C$4):D173))</f>
        <v>14558.95</v>
      </c>
      <c r="H174" s="12">
        <f>IF(A174&lt;$C$5,"",MIN(INDEX($E$15:$E$713,A174-$C$5):E173))</f>
        <v>14542.05</v>
      </c>
      <c r="I174" s="9">
        <f t="shared" si="24"/>
        <v>13.450000000000728</v>
      </c>
      <c r="J174" s="10">
        <f t="shared" si="31"/>
        <v>11.148632147635677</v>
      </c>
      <c r="K174" s="16" t="str">
        <f t="shared" si="29"/>
        <v/>
      </c>
      <c r="L174" s="10" t="str">
        <f t="shared" si="30"/>
        <v/>
      </c>
      <c r="M174" s="15">
        <f t="shared" si="22"/>
        <v>14565.414375180801</v>
      </c>
      <c r="N174" s="15">
        <f t="shared" si="25"/>
        <v>14512.003437228799</v>
      </c>
      <c r="O174" s="10" t="str">
        <f t="shared" si="26"/>
        <v>sell</v>
      </c>
      <c r="P174" s="10">
        <f t="shared" si="27"/>
        <v>14544.05</v>
      </c>
      <c r="Q174" s="18">
        <f t="shared" si="28"/>
        <v>10.682187590400329</v>
      </c>
      <c r="R174" s="17" t="str">
        <f t="shared" si="23"/>
        <v/>
      </c>
    </row>
    <row r="175" spans="1:18" x14ac:dyDescent="0.25">
      <c r="A175" s="10">
        <v>161</v>
      </c>
      <c r="B175" s="20">
        <v>44215.496527777781</v>
      </c>
      <c r="C175" s="9">
        <v>14547.05</v>
      </c>
      <c r="D175" s="9">
        <v>14556.3</v>
      </c>
      <c r="E175" s="9">
        <v>14541.55</v>
      </c>
      <c r="F175" s="9">
        <v>14547.8</v>
      </c>
      <c r="G175" s="9">
        <f>IF(A175&lt;=$C$4,"",MAX(INDEX($D$15:$D$713,A175-$C$4):D174))</f>
        <v>14558.15</v>
      </c>
      <c r="H175" s="12">
        <f>IF(A175&lt;$C$5,"",MIN(INDEX($E$15:$E$713,A175-$C$5):E174))</f>
        <v>14542.05</v>
      </c>
      <c r="I175" s="9">
        <f t="shared" si="24"/>
        <v>13.950000000000728</v>
      </c>
      <c r="J175" s="10">
        <f t="shared" si="31"/>
        <v>11.288700540253931</v>
      </c>
      <c r="K175" s="16" t="str">
        <f t="shared" si="29"/>
        <v>sell</v>
      </c>
      <c r="L175" s="10">
        <f t="shared" si="30"/>
        <v>14542.05</v>
      </c>
      <c r="M175" s="15">
        <f t="shared" si="22"/>
        <v>14565.414375180801</v>
      </c>
      <c r="N175" s="15">
        <f t="shared" si="25"/>
        <v>14512.003437228799</v>
      </c>
      <c r="O175" s="10" t="str">
        <f t="shared" si="26"/>
        <v>sell</v>
      </c>
      <c r="P175" s="10">
        <f t="shared" si="27"/>
        <v>14544.05</v>
      </c>
      <c r="Q175" s="18">
        <f t="shared" si="28"/>
        <v>10.682187590400329</v>
      </c>
      <c r="R175" s="17" t="str">
        <f t="shared" si="23"/>
        <v/>
      </c>
    </row>
    <row r="176" spans="1:18" x14ac:dyDescent="0.25">
      <c r="A176" s="10">
        <v>162</v>
      </c>
      <c r="B176" s="20">
        <v>44215.49722222222</v>
      </c>
      <c r="C176" s="9">
        <v>14547.900000000001</v>
      </c>
      <c r="D176" s="9">
        <v>14553.699999999999</v>
      </c>
      <c r="E176" s="9">
        <v>14540.65</v>
      </c>
      <c r="F176" s="9">
        <v>14546.35</v>
      </c>
      <c r="G176" s="9">
        <f>IF(A176&lt;=$C$4,"",MAX(INDEX($D$15:$D$713,A176-$C$4):D175))</f>
        <v>14558.15</v>
      </c>
      <c r="H176" s="12">
        <f>IF(A176&lt;$C$5,"",MIN(INDEX($E$15:$E$713,A176-$C$5):E175))</f>
        <v>14541.55</v>
      </c>
      <c r="I176" s="9">
        <f t="shared" si="24"/>
        <v>14.75</v>
      </c>
      <c r="J176" s="10">
        <f t="shared" si="31"/>
        <v>11.461765513241234</v>
      </c>
      <c r="K176" s="16" t="str">
        <f t="shared" si="29"/>
        <v>sell</v>
      </c>
      <c r="L176" s="10">
        <f t="shared" si="30"/>
        <v>14541.55</v>
      </c>
      <c r="M176" s="15">
        <f t="shared" si="22"/>
        <v>14565.414375180801</v>
      </c>
      <c r="N176" s="15">
        <f t="shared" si="25"/>
        <v>14512.003437228799</v>
      </c>
      <c r="O176" s="10" t="str">
        <f t="shared" si="26"/>
        <v>sell</v>
      </c>
      <c r="P176" s="10">
        <f t="shared" si="27"/>
        <v>14544.05</v>
      </c>
      <c r="Q176" s="18">
        <f t="shared" si="28"/>
        <v>10.682187590400329</v>
      </c>
      <c r="R176" s="17" t="str">
        <f t="shared" si="23"/>
        <v/>
      </c>
    </row>
    <row r="177" spans="1:18" x14ac:dyDescent="0.25">
      <c r="A177" s="10">
        <v>163</v>
      </c>
      <c r="B177" s="20">
        <v>44215.497916666667</v>
      </c>
      <c r="C177" s="9">
        <v>14546.6</v>
      </c>
      <c r="D177" s="9">
        <v>14549.300000000001</v>
      </c>
      <c r="E177" s="9">
        <v>14542.65</v>
      </c>
      <c r="F177" s="9">
        <v>14545.35</v>
      </c>
      <c r="G177" s="9">
        <f>IF(A177&lt;=$C$4,"",MAX(INDEX($D$15:$D$713,A177-$C$4):D176))</f>
        <v>14558.15</v>
      </c>
      <c r="H177" s="12">
        <f>IF(A177&lt;$C$5,"",MIN(INDEX($E$15:$E$713,A177-$C$5):E176))</f>
        <v>14540.65</v>
      </c>
      <c r="I177" s="9">
        <f t="shared" si="24"/>
        <v>13.049999999999272</v>
      </c>
      <c r="J177" s="10">
        <f t="shared" si="31"/>
        <v>11.541177237579136</v>
      </c>
      <c r="K177" s="16" t="str">
        <f t="shared" si="29"/>
        <v/>
      </c>
      <c r="L177" s="10" t="str">
        <f t="shared" si="30"/>
        <v/>
      </c>
      <c r="M177" s="15">
        <f t="shared" ref="M177:M240" si="32">IF(O177="buy",P177-$C$7*Q177,IF(O177="sell", P177+$C$7*Q177,""))</f>
        <v>14565.414375180801</v>
      </c>
      <c r="N177" s="15">
        <f t="shared" si="25"/>
        <v>14512.003437228799</v>
      </c>
      <c r="O177" s="10" t="str">
        <f t="shared" si="26"/>
        <v>sell</v>
      </c>
      <c r="P177" s="10">
        <f t="shared" si="27"/>
        <v>14544.05</v>
      </c>
      <c r="Q177" s="18">
        <f t="shared" si="28"/>
        <v>10.682187590400329</v>
      </c>
      <c r="R177" s="17" t="str">
        <f t="shared" si="23"/>
        <v/>
      </c>
    </row>
    <row r="178" spans="1:18" x14ac:dyDescent="0.25">
      <c r="A178" s="10">
        <v>164</v>
      </c>
      <c r="B178" s="20">
        <v>44215.498611111114</v>
      </c>
      <c r="C178" s="9">
        <v>14545.35</v>
      </c>
      <c r="D178" s="9">
        <v>14549.5</v>
      </c>
      <c r="E178" s="9">
        <v>14539.150000000001</v>
      </c>
      <c r="F178" s="9">
        <v>14546.25</v>
      </c>
      <c r="G178" s="9">
        <f>IF(A178&lt;=$C$4,"",MAX(INDEX($D$15:$D$713,A178-$C$4):D177))</f>
        <v>14556.3</v>
      </c>
      <c r="H178" s="12">
        <f>IF(A178&lt;$C$5,"",MIN(INDEX($E$15:$E$713,A178-$C$5):E177))</f>
        <v>14540.65</v>
      </c>
      <c r="I178" s="9">
        <f t="shared" si="24"/>
        <v>6.6500000000014552</v>
      </c>
      <c r="J178" s="10">
        <f t="shared" si="31"/>
        <v>11.296618375700252</v>
      </c>
      <c r="K178" s="16" t="str">
        <f t="shared" si="29"/>
        <v>sell</v>
      </c>
      <c r="L178" s="10">
        <f t="shared" si="30"/>
        <v>14540.65</v>
      </c>
      <c r="M178" s="15">
        <f t="shared" si="32"/>
        <v>14565.414375180801</v>
      </c>
      <c r="N178" s="15">
        <f t="shared" si="25"/>
        <v>14512.003437228799</v>
      </c>
      <c r="O178" s="10" t="str">
        <f t="shared" si="26"/>
        <v>sell</v>
      </c>
      <c r="P178" s="10">
        <f t="shared" si="27"/>
        <v>14544.05</v>
      </c>
      <c r="Q178" s="18">
        <f t="shared" si="28"/>
        <v>10.682187590400329</v>
      </c>
      <c r="R178" s="17" t="str">
        <f t="shared" si="23"/>
        <v/>
      </c>
    </row>
    <row r="179" spans="1:18" x14ac:dyDescent="0.25">
      <c r="A179" s="10">
        <v>165</v>
      </c>
      <c r="B179" s="20">
        <v>44215.499305555553</v>
      </c>
      <c r="C179" s="9">
        <v>14546.1</v>
      </c>
      <c r="D179" s="9">
        <v>14549.7</v>
      </c>
      <c r="E179" s="9">
        <v>14541.5</v>
      </c>
      <c r="F179" s="9">
        <v>14543.15</v>
      </c>
      <c r="G179" s="9">
        <f>IF(A179&lt;=$C$4,"",MAX(INDEX($D$15:$D$713,A179-$C$4):D178))</f>
        <v>14553.699999999999</v>
      </c>
      <c r="H179" s="12">
        <f>IF(A179&lt;$C$5,"",MIN(INDEX($E$15:$E$713,A179-$C$5):E178))</f>
        <v>14539.150000000001</v>
      </c>
      <c r="I179" s="9">
        <f t="shared" si="24"/>
        <v>10.349999999998545</v>
      </c>
      <c r="J179" s="10">
        <f t="shared" si="31"/>
        <v>11.249287456915166</v>
      </c>
      <c r="K179" s="16" t="str">
        <f t="shared" si="29"/>
        <v/>
      </c>
      <c r="L179" s="10" t="str">
        <f t="shared" si="30"/>
        <v/>
      </c>
      <c r="M179" s="15">
        <f t="shared" si="32"/>
        <v>14565.414375180801</v>
      </c>
      <c r="N179" s="15">
        <f t="shared" si="25"/>
        <v>14512.003437228799</v>
      </c>
      <c r="O179" s="10" t="str">
        <f t="shared" si="26"/>
        <v>sell</v>
      </c>
      <c r="P179" s="10">
        <f t="shared" si="27"/>
        <v>14544.05</v>
      </c>
      <c r="Q179" s="18">
        <f t="shared" si="28"/>
        <v>10.682187590400329</v>
      </c>
      <c r="R179" s="17" t="str">
        <f t="shared" si="23"/>
        <v/>
      </c>
    </row>
    <row r="180" spans="1:18" x14ac:dyDescent="0.25">
      <c r="A180" s="10">
        <v>166</v>
      </c>
      <c r="B180" s="20">
        <v>44215.5</v>
      </c>
      <c r="C180" s="9">
        <v>14543.05</v>
      </c>
      <c r="D180" s="9">
        <v>14551.300000000001</v>
      </c>
      <c r="E180" s="9">
        <v>14538.9</v>
      </c>
      <c r="F180" s="9">
        <v>14548.75</v>
      </c>
      <c r="G180" s="9">
        <f>IF(A180&lt;=$C$4,"",MAX(INDEX($D$15:$D$713,A180-$C$4):D179))</f>
        <v>14549.7</v>
      </c>
      <c r="H180" s="12">
        <f>IF(A180&lt;$C$5,"",MIN(INDEX($E$15:$E$713,A180-$C$5):E179))</f>
        <v>14539.150000000001</v>
      </c>
      <c r="I180" s="9">
        <f t="shared" si="24"/>
        <v>8.2000000000007276</v>
      </c>
      <c r="J180" s="10">
        <f t="shared" si="31"/>
        <v>11.096823084069445</v>
      </c>
      <c r="K180" s="16" t="str">
        <f t="shared" si="29"/>
        <v>buy</v>
      </c>
      <c r="L180" s="10">
        <f t="shared" si="30"/>
        <v>14549.7</v>
      </c>
      <c r="M180" s="15">
        <f t="shared" si="32"/>
        <v>14565.414375180801</v>
      </c>
      <c r="N180" s="15">
        <f t="shared" si="25"/>
        <v>14512.003437228799</v>
      </c>
      <c r="O180" s="10" t="str">
        <f t="shared" si="26"/>
        <v>sell</v>
      </c>
      <c r="P180" s="10">
        <f t="shared" si="27"/>
        <v>14544.05</v>
      </c>
      <c r="Q180" s="18">
        <f t="shared" si="28"/>
        <v>10.682187590400329</v>
      </c>
      <c r="R180" s="17" t="str">
        <f t="shared" si="23"/>
        <v/>
      </c>
    </row>
    <row r="181" spans="1:18" x14ac:dyDescent="0.25">
      <c r="A181" s="10">
        <v>167</v>
      </c>
      <c r="B181" s="20">
        <v>44215.500694444447</v>
      </c>
      <c r="C181" s="9">
        <v>14548.800000000001</v>
      </c>
      <c r="D181" s="9">
        <v>14556.4</v>
      </c>
      <c r="E181" s="9">
        <v>14540.85</v>
      </c>
      <c r="F181" s="9">
        <v>14542.55</v>
      </c>
      <c r="G181" s="9">
        <f>IF(A181&lt;=$C$4,"",MAX(INDEX($D$15:$D$713,A181-$C$4):D180))</f>
        <v>14551.300000000001</v>
      </c>
      <c r="H181" s="12">
        <f>IF(A181&lt;$C$5,"",MIN(INDEX($E$15:$E$713,A181-$C$5):E180))</f>
        <v>14538.9</v>
      </c>
      <c r="I181" s="9">
        <f t="shared" si="24"/>
        <v>12.400000000001455</v>
      </c>
      <c r="J181" s="10">
        <f t="shared" si="31"/>
        <v>11.161981929866046</v>
      </c>
      <c r="K181" s="16" t="str">
        <f t="shared" si="29"/>
        <v>buy</v>
      </c>
      <c r="L181" s="10">
        <f t="shared" si="30"/>
        <v>14551.300000000001</v>
      </c>
      <c r="M181" s="15">
        <f t="shared" si="32"/>
        <v>14565.414375180801</v>
      </c>
      <c r="N181" s="15">
        <f t="shared" si="25"/>
        <v>14512.003437228799</v>
      </c>
      <c r="O181" s="10" t="str">
        <f t="shared" si="26"/>
        <v>sell</v>
      </c>
      <c r="P181" s="10">
        <f t="shared" si="27"/>
        <v>14544.05</v>
      </c>
      <c r="Q181" s="18">
        <f t="shared" si="28"/>
        <v>10.682187590400329</v>
      </c>
      <c r="R181" s="17" t="str">
        <f t="shared" si="23"/>
        <v/>
      </c>
    </row>
    <row r="182" spans="1:18" x14ac:dyDescent="0.25">
      <c r="A182" s="10">
        <v>168</v>
      </c>
      <c r="B182" s="20">
        <v>44215.501388888886</v>
      </c>
      <c r="C182" s="9">
        <v>14542.8</v>
      </c>
      <c r="D182" s="9">
        <v>14546.9</v>
      </c>
      <c r="E182" s="9">
        <v>14535.6</v>
      </c>
      <c r="F182" s="9">
        <v>14541.15</v>
      </c>
      <c r="G182" s="9">
        <f>IF(A182&lt;=$C$4,"",MAX(INDEX($D$15:$D$713,A182-$C$4):D181))</f>
        <v>14556.4</v>
      </c>
      <c r="H182" s="12">
        <f>IF(A182&lt;$C$5,"",MIN(INDEX($E$15:$E$713,A182-$C$5):E181))</f>
        <v>14538.9</v>
      </c>
      <c r="I182" s="9">
        <f t="shared" si="24"/>
        <v>15.549999999999272</v>
      </c>
      <c r="J182" s="10">
        <f t="shared" si="31"/>
        <v>11.381382833372708</v>
      </c>
      <c r="K182" s="16" t="str">
        <f t="shared" si="29"/>
        <v>sell</v>
      </c>
      <c r="L182" s="10">
        <f t="shared" si="30"/>
        <v>14538.9</v>
      </c>
      <c r="M182" s="15">
        <f t="shared" si="32"/>
        <v>14565.414375180801</v>
      </c>
      <c r="N182" s="15">
        <f t="shared" si="25"/>
        <v>14512.003437228799</v>
      </c>
      <c r="O182" s="10" t="str">
        <f t="shared" si="26"/>
        <v>sell</v>
      </c>
      <c r="P182" s="10">
        <f t="shared" si="27"/>
        <v>14544.05</v>
      </c>
      <c r="Q182" s="18">
        <f t="shared" si="28"/>
        <v>10.682187590400329</v>
      </c>
      <c r="R182" s="17" t="str">
        <f t="shared" si="23"/>
        <v/>
      </c>
    </row>
    <row r="183" spans="1:18" x14ac:dyDescent="0.25">
      <c r="A183" s="10">
        <v>169</v>
      </c>
      <c r="B183" s="20">
        <v>44215.502083333333</v>
      </c>
      <c r="C183" s="9">
        <v>14541.2</v>
      </c>
      <c r="D183" s="9">
        <v>14547.95</v>
      </c>
      <c r="E183" s="9">
        <v>14538.35</v>
      </c>
      <c r="F183" s="9">
        <v>14543.25</v>
      </c>
      <c r="G183" s="9">
        <f>IF(A183&lt;=$C$4,"",MAX(INDEX($D$15:$D$713,A183-$C$4):D182))</f>
        <v>14556.4</v>
      </c>
      <c r="H183" s="12">
        <f>IF(A183&lt;$C$5,"",MIN(INDEX($E$15:$E$713,A183-$C$5):E182))</f>
        <v>14535.6</v>
      </c>
      <c r="I183" s="9">
        <f t="shared" si="24"/>
        <v>11.299999999999272</v>
      </c>
      <c r="J183" s="10">
        <f t="shared" si="31"/>
        <v>11.377313691704035</v>
      </c>
      <c r="K183" s="16" t="str">
        <f t="shared" si="29"/>
        <v/>
      </c>
      <c r="L183" s="10" t="str">
        <f t="shared" si="30"/>
        <v/>
      </c>
      <c r="M183" s="15">
        <f t="shared" si="32"/>
        <v>14565.414375180801</v>
      </c>
      <c r="N183" s="15">
        <f t="shared" si="25"/>
        <v>14512.003437228799</v>
      </c>
      <c r="O183" s="10" t="str">
        <f t="shared" si="26"/>
        <v>sell</v>
      </c>
      <c r="P183" s="10">
        <f t="shared" si="27"/>
        <v>14544.05</v>
      </c>
      <c r="Q183" s="18">
        <f t="shared" si="28"/>
        <v>10.682187590400329</v>
      </c>
      <c r="R183" s="17" t="str">
        <f t="shared" si="23"/>
        <v/>
      </c>
    </row>
    <row r="184" spans="1:18" x14ac:dyDescent="0.25">
      <c r="A184" s="10">
        <v>170</v>
      </c>
      <c r="B184" s="20">
        <v>44215.50277777778</v>
      </c>
      <c r="C184" s="9">
        <v>14543.300000000001</v>
      </c>
      <c r="D184" s="9">
        <v>14550.15</v>
      </c>
      <c r="E184" s="9">
        <v>14540.65</v>
      </c>
      <c r="F184" s="9">
        <v>14544.1</v>
      </c>
      <c r="G184" s="9">
        <f>IF(A184&lt;=$C$4,"",MAX(INDEX($D$15:$D$713,A184-$C$4):D183))</f>
        <v>14556.4</v>
      </c>
      <c r="H184" s="12">
        <f>IF(A184&lt;$C$5,"",MIN(INDEX($E$15:$E$713,A184-$C$5):E183))</f>
        <v>14535.6</v>
      </c>
      <c r="I184" s="9">
        <f t="shared" si="24"/>
        <v>9.6000000000003638</v>
      </c>
      <c r="J184" s="10">
        <f t="shared" si="31"/>
        <v>11.288448007118852</v>
      </c>
      <c r="K184" s="16" t="str">
        <f t="shared" si="29"/>
        <v/>
      </c>
      <c r="L184" s="10" t="str">
        <f t="shared" si="30"/>
        <v/>
      </c>
      <c r="M184" s="15">
        <f t="shared" si="32"/>
        <v>14565.414375180801</v>
      </c>
      <c r="N184" s="15">
        <f t="shared" si="25"/>
        <v>14512.003437228799</v>
      </c>
      <c r="O184" s="10" t="str">
        <f t="shared" si="26"/>
        <v>sell</v>
      </c>
      <c r="P184" s="10">
        <f t="shared" si="27"/>
        <v>14544.05</v>
      </c>
      <c r="Q184" s="18">
        <f t="shared" si="28"/>
        <v>10.682187590400329</v>
      </c>
      <c r="R184" s="17" t="str">
        <f t="shared" si="23"/>
        <v/>
      </c>
    </row>
    <row r="185" spans="1:18" x14ac:dyDescent="0.25">
      <c r="A185" s="10">
        <v>171</v>
      </c>
      <c r="B185" s="20">
        <v>44215.503472222219</v>
      </c>
      <c r="C185" s="9">
        <v>14544.099999999999</v>
      </c>
      <c r="D185" s="9">
        <v>14551.6</v>
      </c>
      <c r="E185" s="9">
        <v>14536.6</v>
      </c>
      <c r="F185" s="9">
        <v>14538</v>
      </c>
      <c r="G185" s="9">
        <f>IF(A185&lt;=$C$4,"",MAX(INDEX($D$15:$D$713,A185-$C$4):D184))</f>
        <v>14550.15</v>
      </c>
      <c r="H185" s="12">
        <f>IF(A185&lt;$C$5,"",MIN(INDEX($E$15:$E$713,A185-$C$5):E184))</f>
        <v>14535.6</v>
      </c>
      <c r="I185" s="9">
        <f t="shared" si="24"/>
        <v>9.5</v>
      </c>
      <c r="J185" s="10">
        <f t="shared" si="31"/>
        <v>11.199025606762909</v>
      </c>
      <c r="K185" s="16" t="str">
        <f t="shared" si="29"/>
        <v>buy</v>
      </c>
      <c r="L185" s="10">
        <f t="shared" si="30"/>
        <v>14550.15</v>
      </c>
      <c r="M185" s="15">
        <f t="shared" si="32"/>
        <v>14565.414375180801</v>
      </c>
      <c r="N185" s="15">
        <f t="shared" si="25"/>
        <v>14512.003437228799</v>
      </c>
      <c r="O185" s="10" t="str">
        <f t="shared" si="26"/>
        <v>sell</v>
      </c>
      <c r="P185" s="10">
        <f t="shared" si="27"/>
        <v>14544.05</v>
      </c>
      <c r="Q185" s="18">
        <f t="shared" si="28"/>
        <v>10.682187590400329</v>
      </c>
      <c r="R185" s="17" t="str">
        <f t="shared" si="23"/>
        <v/>
      </c>
    </row>
    <row r="186" spans="1:18" x14ac:dyDescent="0.25">
      <c r="A186" s="10">
        <v>172</v>
      </c>
      <c r="B186" s="20">
        <v>44215.504166666666</v>
      </c>
      <c r="C186" s="9">
        <v>14538.25</v>
      </c>
      <c r="D186" s="9">
        <v>14540.5</v>
      </c>
      <c r="E186" s="9">
        <v>14534.1</v>
      </c>
      <c r="F186" s="9">
        <v>14537.45</v>
      </c>
      <c r="G186" s="9">
        <f>IF(A186&lt;=$C$4,"",MAX(INDEX($D$15:$D$713,A186-$C$4):D185))</f>
        <v>14551.6</v>
      </c>
      <c r="H186" s="12">
        <f>IF(A186&lt;$C$5,"",MIN(INDEX($E$15:$E$713,A186-$C$5):E185))</f>
        <v>14536.6</v>
      </c>
      <c r="I186" s="9">
        <f t="shared" si="24"/>
        <v>15</v>
      </c>
      <c r="J186" s="10">
        <f t="shared" si="31"/>
        <v>11.389074326424764</v>
      </c>
      <c r="K186" s="16" t="str">
        <f t="shared" si="29"/>
        <v>sell</v>
      </c>
      <c r="L186" s="10">
        <f t="shared" si="30"/>
        <v>14536.6</v>
      </c>
      <c r="M186" s="15">
        <f t="shared" si="32"/>
        <v>14565.414375180801</v>
      </c>
      <c r="N186" s="15">
        <f t="shared" si="25"/>
        <v>14512.003437228799</v>
      </c>
      <c r="O186" s="10" t="str">
        <f t="shared" si="26"/>
        <v>sell</v>
      </c>
      <c r="P186" s="10">
        <f t="shared" si="27"/>
        <v>14544.05</v>
      </c>
      <c r="Q186" s="18">
        <f t="shared" si="28"/>
        <v>10.682187590400329</v>
      </c>
      <c r="R186" s="17" t="str">
        <f t="shared" si="23"/>
        <v/>
      </c>
    </row>
    <row r="187" spans="1:18" x14ac:dyDescent="0.25">
      <c r="A187" s="10">
        <v>173</v>
      </c>
      <c r="B187" s="20">
        <v>44215.504861111112</v>
      </c>
      <c r="C187" s="9">
        <v>14537.75</v>
      </c>
      <c r="D187" s="9">
        <v>14540.8</v>
      </c>
      <c r="E187" s="9">
        <v>14532.699999999999</v>
      </c>
      <c r="F187" s="9">
        <v>14539.4</v>
      </c>
      <c r="G187" s="9">
        <f>IF(A187&lt;=$C$4,"",MAX(INDEX($D$15:$D$713,A187-$C$4):D186))</f>
        <v>14551.6</v>
      </c>
      <c r="H187" s="12">
        <f>IF(A187&lt;$C$5,"",MIN(INDEX($E$15:$E$713,A187-$C$5):E186))</f>
        <v>14534.1</v>
      </c>
      <c r="I187" s="9">
        <f t="shared" si="24"/>
        <v>6.3999999999996362</v>
      </c>
      <c r="J187" s="10">
        <f t="shared" si="31"/>
        <v>11.139620610103508</v>
      </c>
      <c r="K187" s="16" t="str">
        <f t="shared" si="29"/>
        <v>sell</v>
      </c>
      <c r="L187" s="10">
        <f t="shared" si="30"/>
        <v>14534.1</v>
      </c>
      <c r="M187" s="15">
        <f t="shared" si="32"/>
        <v>14565.414375180801</v>
      </c>
      <c r="N187" s="15">
        <f t="shared" si="25"/>
        <v>14512.003437228799</v>
      </c>
      <c r="O187" s="10" t="str">
        <f t="shared" si="26"/>
        <v>sell</v>
      </c>
      <c r="P187" s="10">
        <f t="shared" si="27"/>
        <v>14544.05</v>
      </c>
      <c r="Q187" s="18">
        <f t="shared" si="28"/>
        <v>10.682187590400329</v>
      </c>
      <c r="R187" s="17" t="str">
        <f t="shared" si="23"/>
        <v/>
      </c>
    </row>
    <row r="188" spans="1:18" x14ac:dyDescent="0.25">
      <c r="A188" s="10">
        <v>174</v>
      </c>
      <c r="B188" s="20">
        <v>44215.505555555559</v>
      </c>
      <c r="C188" s="9">
        <v>14538.8</v>
      </c>
      <c r="D188" s="9">
        <v>14547.25</v>
      </c>
      <c r="E188" s="9">
        <v>14533.5</v>
      </c>
      <c r="F188" s="9">
        <v>14536.5</v>
      </c>
      <c r="G188" s="9">
        <f>IF(A188&lt;=$C$4,"",MAX(INDEX($D$15:$D$713,A188-$C$4):D187))</f>
        <v>14551.6</v>
      </c>
      <c r="H188" s="12">
        <f>IF(A188&lt;$C$5,"",MIN(INDEX($E$15:$E$713,A188-$C$5):E187))</f>
        <v>14532.699999999999</v>
      </c>
      <c r="I188" s="9">
        <f t="shared" si="24"/>
        <v>8.1000000000003638</v>
      </c>
      <c r="J188" s="10">
        <f t="shared" si="31"/>
        <v>10.987639579598351</v>
      </c>
      <c r="K188" s="16" t="str">
        <f t="shared" si="29"/>
        <v/>
      </c>
      <c r="L188" s="10" t="str">
        <f t="shared" si="30"/>
        <v/>
      </c>
      <c r="M188" s="15">
        <f t="shared" si="32"/>
        <v>14565.414375180801</v>
      </c>
      <c r="N188" s="15">
        <f t="shared" si="25"/>
        <v>14512.003437228799</v>
      </c>
      <c r="O188" s="10" t="str">
        <f t="shared" si="26"/>
        <v>sell</v>
      </c>
      <c r="P188" s="10">
        <f t="shared" si="27"/>
        <v>14544.05</v>
      </c>
      <c r="Q188" s="18">
        <f t="shared" si="28"/>
        <v>10.682187590400329</v>
      </c>
      <c r="R188" s="17" t="str">
        <f t="shared" si="23"/>
        <v/>
      </c>
    </row>
    <row r="189" spans="1:18" x14ac:dyDescent="0.25">
      <c r="A189" s="10">
        <v>175</v>
      </c>
      <c r="B189" s="20">
        <v>44215.506249999999</v>
      </c>
      <c r="C189" s="9">
        <v>14536.550000000001</v>
      </c>
      <c r="D189" s="9">
        <v>14544.25</v>
      </c>
      <c r="E189" s="9">
        <v>14530.1</v>
      </c>
      <c r="F189" s="9">
        <v>14535.4</v>
      </c>
      <c r="G189" s="9">
        <f>IF(A189&lt;=$C$4,"",MAX(INDEX($D$15:$D$713,A189-$C$4):D188))</f>
        <v>14547.25</v>
      </c>
      <c r="H189" s="12">
        <f>IF(A189&lt;$C$5,"",MIN(INDEX($E$15:$E$713,A189-$C$5):E188))</f>
        <v>14532.699999999999</v>
      </c>
      <c r="I189" s="9">
        <f t="shared" si="24"/>
        <v>13.75</v>
      </c>
      <c r="J189" s="10">
        <f t="shared" si="31"/>
        <v>11.125757600618433</v>
      </c>
      <c r="K189" s="16" t="str">
        <f t="shared" si="29"/>
        <v>sell</v>
      </c>
      <c r="L189" s="10">
        <f t="shared" si="30"/>
        <v>14532.699999999999</v>
      </c>
      <c r="M189" s="15">
        <f t="shared" si="32"/>
        <v>14565.414375180801</v>
      </c>
      <c r="N189" s="15">
        <f t="shared" si="25"/>
        <v>14512.003437228799</v>
      </c>
      <c r="O189" s="10" t="str">
        <f t="shared" si="26"/>
        <v>sell</v>
      </c>
      <c r="P189" s="10">
        <f t="shared" si="27"/>
        <v>14544.05</v>
      </c>
      <c r="Q189" s="18">
        <f t="shared" si="28"/>
        <v>10.682187590400329</v>
      </c>
      <c r="R189" s="17" t="str">
        <f t="shared" si="23"/>
        <v/>
      </c>
    </row>
    <row r="190" spans="1:18" x14ac:dyDescent="0.25">
      <c r="A190" s="10">
        <v>176</v>
      </c>
      <c r="B190" s="20">
        <v>44215.506944444445</v>
      </c>
      <c r="C190" s="9">
        <v>14535.65</v>
      </c>
      <c r="D190" s="9">
        <v>14544.85</v>
      </c>
      <c r="E190" s="9">
        <v>14534.050000000001</v>
      </c>
      <c r="F190" s="9">
        <v>14540.55</v>
      </c>
      <c r="G190" s="9">
        <f>IF(A190&lt;=$C$4,"",MAX(INDEX($D$15:$D$713,A190-$C$4):D189))</f>
        <v>14547.25</v>
      </c>
      <c r="H190" s="12">
        <f>IF(A190&lt;$C$5,"",MIN(INDEX($E$15:$E$713,A190-$C$5):E189))</f>
        <v>14530.1</v>
      </c>
      <c r="I190" s="9">
        <f t="shared" si="24"/>
        <v>14.149999999999636</v>
      </c>
      <c r="J190" s="10">
        <f t="shared" si="31"/>
        <v>11.276969720587493</v>
      </c>
      <c r="K190" s="16" t="str">
        <f t="shared" si="29"/>
        <v/>
      </c>
      <c r="L190" s="10" t="str">
        <f t="shared" si="30"/>
        <v/>
      </c>
      <c r="M190" s="15">
        <f t="shared" si="32"/>
        <v>14565.414375180801</v>
      </c>
      <c r="N190" s="15">
        <f t="shared" si="25"/>
        <v>14512.003437228799</v>
      </c>
      <c r="O190" s="10" t="str">
        <f t="shared" si="26"/>
        <v>sell</v>
      </c>
      <c r="P190" s="10">
        <f t="shared" si="27"/>
        <v>14544.05</v>
      </c>
      <c r="Q190" s="18">
        <f t="shared" si="28"/>
        <v>10.682187590400329</v>
      </c>
      <c r="R190" s="17" t="str">
        <f t="shared" si="23"/>
        <v/>
      </c>
    </row>
    <row r="191" spans="1:18" x14ac:dyDescent="0.25">
      <c r="A191" s="10">
        <v>177</v>
      </c>
      <c r="B191" s="20">
        <v>44215.507638888892</v>
      </c>
      <c r="C191" s="9">
        <v>14540.6</v>
      </c>
      <c r="D191" s="9">
        <v>14550.9</v>
      </c>
      <c r="E191" s="9">
        <v>14534.15</v>
      </c>
      <c r="F191" s="9">
        <v>14548.1</v>
      </c>
      <c r="G191" s="9">
        <f>IF(A191&lt;=$C$4,"",MAX(INDEX($D$15:$D$713,A191-$C$4):D190))</f>
        <v>14547.25</v>
      </c>
      <c r="H191" s="12">
        <f>IF(A191&lt;$C$5,"",MIN(INDEX($E$15:$E$713,A191-$C$5):E190))</f>
        <v>14530.1</v>
      </c>
      <c r="I191" s="9">
        <f t="shared" si="24"/>
        <v>10.799999999999272</v>
      </c>
      <c r="J191" s="10">
        <f t="shared" si="31"/>
        <v>11.253121234558083</v>
      </c>
      <c r="K191" s="16" t="str">
        <f t="shared" si="29"/>
        <v>buy</v>
      </c>
      <c r="L191" s="10">
        <f t="shared" si="30"/>
        <v>14547.25</v>
      </c>
      <c r="M191" s="15">
        <f t="shared" si="32"/>
        <v>14565.414375180801</v>
      </c>
      <c r="N191" s="15">
        <f t="shared" si="25"/>
        <v>14512.003437228799</v>
      </c>
      <c r="O191" s="10" t="str">
        <f t="shared" si="26"/>
        <v>sell</v>
      </c>
      <c r="P191" s="10">
        <f t="shared" si="27"/>
        <v>14544.05</v>
      </c>
      <c r="Q191" s="18">
        <f t="shared" si="28"/>
        <v>10.682187590400329</v>
      </c>
      <c r="R191" s="17" t="str">
        <f t="shared" si="23"/>
        <v/>
      </c>
    </row>
    <row r="192" spans="1:18" x14ac:dyDescent="0.25">
      <c r="A192" s="10">
        <v>178</v>
      </c>
      <c r="B192" s="20">
        <v>44215.508333333331</v>
      </c>
      <c r="C192" s="9">
        <v>14547.9</v>
      </c>
      <c r="D192" s="9">
        <v>14550.15</v>
      </c>
      <c r="E192" s="9">
        <v>14542.75</v>
      </c>
      <c r="F192" s="9">
        <v>14547.55</v>
      </c>
      <c r="G192" s="9">
        <f>IF(A192&lt;=$C$4,"",MAX(INDEX($D$15:$D$713,A192-$C$4):D191))</f>
        <v>14550.9</v>
      </c>
      <c r="H192" s="12">
        <f>IF(A192&lt;$C$5,"",MIN(INDEX($E$15:$E$713,A192-$C$5):E191))</f>
        <v>14530.1</v>
      </c>
      <c r="I192" s="9">
        <f t="shared" si="24"/>
        <v>16.75</v>
      </c>
      <c r="J192" s="10">
        <f t="shared" si="31"/>
        <v>11.527965172830179</v>
      </c>
      <c r="K192" s="16" t="str">
        <f t="shared" si="29"/>
        <v/>
      </c>
      <c r="L192" s="10" t="str">
        <f t="shared" si="30"/>
        <v/>
      </c>
      <c r="M192" s="15">
        <f t="shared" si="32"/>
        <v>14565.414375180801</v>
      </c>
      <c r="N192" s="15">
        <f t="shared" si="25"/>
        <v>14512.003437228799</v>
      </c>
      <c r="O192" s="10" t="str">
        <f t="shared" si="26"/>
        <v>sell</v>
      </c>
      <c r="P192" s="10">
        <f t="shared" si="27"/>
        <v>14544.05</v>
      </c>
      <c r="Q192" s="18">
        <f t="shared" si="28"/>
        <v>10.682187590400329</v>
      </c>
      <c r="R192" s="17" t="str">
        <f t="shared" si="23"/>
        <v/>
      </c>
    </row>
    <row r="193" spans="1:18" x14ac:dyDescent="0.25">
      <c r="A193" s="10">
        <v>179</v>
      </c>
      <c r="B193" s="20">
        <v>44215.509027777778</v>
      </c>
      <c r="C193" s="9">
        <v>14547.5</v>
      </c>
      <c r="D193" s="9">
        <v>14549.650000000001</v>
      </c>
      <c r="E193" s="9">
        <v>14543.650000000001</v>
      </c>
      <c r="F193" s="9">
        <v>14546.6</v>
      </c>
      <c r="G193" s="9">
        <f>IF(A193&lt;=$C$4,"",MAX(INDEX($D$15:$D$713,A193-$C$4):D192))</f>
        <v>14550.9</v>
      </c>
      <c r="H193" s="12">
        <f>IF(A193&lt;$C$5,"",MIN(INDEX($E$15:$E$713,A193-$C$5):E192))</f>
        <v>14534.050000000001</v>
      </c>
      <c r="I193" s="9">
        <f t="shared" si="24"/>
        <v>7.3999999999996362</v>
      </c>
      <c r="J193" s="10">
        <f t="shared" si="31"/>
        <v>11.321566914188651</v>
      </c>
      <c r="K193" s="16" t="str">
        <f t="shared" si="29"/>
        <v/>
      </c>
      <c r="L193" s="10" t="str">
        <f t="shared" si="30"/>
        <v/>
      </c>
      <c r="M193" s="15">
        <f t="shared" si="32"/>
        <v>14565.414375180801</v>
      </c>
      <c r="N193" s="15">
        <f t="shared" si="25"/>
        <v>14512.003437228799</v>
      </c>
      <c r="O193" s="10" t="str">
        <f t="shared" si="26"/>
        <v>sell</v>
      </c>
      <c r="P193" s="10">
        <f t="shared" si="27"/>
        <v>14544.05</v>
      </c>
      <c r="Q193" s="18">
        <f t="shared" si="28"/>
        <v>10.682187590400329</v>
      </c>
      <c r="R193" s="17" t="str">
        <f t="shared" si="23"/>
        <v/>
      </c>
    </row>
    <row r="194" spans="1:18" x14ac:dyDescent="0.25">
      <c r="A194" s="10">
        <v>180</v>
      </c>
      <c r="B194" s="20">
        <v>44215.509722222225</v>
      </c>
      <c r="C194" s="9">
        <v>14546.75</v>
      </c>
      <c r="D194" s="9">
        <v>14553.8</v>
      </c>
      <c r="E194" s="9">
        <v>14544.199999999999</v>
      </c>
      <c r="F194" s="9">
        <v>14549.5</v>
      </c>
      <c r="G194" s="9">
        <f>IF(A194&lt;=$C$4,"",MAX(INDEX($D$15:$D$713,A194-$C$4):D193))</f>
        <v>14550.9</v>
      </c>
      <c r="H194" s="12">
        <f>IF(A194&lt;$C$5,"",MIN(INDEX($E$15:$E$713,A194-$C$5):E193))</f>
        <v>14534.15</v>
      </c>
      <c r="I194" s="9">
        <f t="shared" si="24"/>
        <v>6</v>
      </c>
      <c r="J194" s="10">
        <f t="shared" si="31"/>
        <v>11.055488568479218</v>
      </c>
      <c r="K194" s="16" t="str">
        <f t="shared" si="29"/>
        <v>buy</v>
      </c>
      <c r="L194" s="10">
        <f t="shared" si="30"/>
        <v>14550.9</v>
      </c>
      <c r="M194" s="15">
        <f t="shared" si="32"/>
        <v>14565.414375180801</v>
      </c>
      <c r="N194" s="15">
        <f t="shared" si="25"/>
        <v>14512.003437228799</v>
      </c>
      <c r="O194" s="10" t="str">
        <f t="shared" si="26"/>
        <v>sell</v>
      </c>
      <c r="P194" s="10">
        <f t="shared" si="27"/>
        <v>14544.05</v>
      </c>
      <c r="Q194" s="18">
        <f t="shared" si="28"/>
        <v>10.682187590400329</v>
      </c>
      <c r="R194" s="17" t="str">
        <f t="shared" si="23"/>
        <v/>
      </c>
    </row>
    <row r="195" spans="1:18" x14ac:dyDescent="0.25">
      <c r="A195" s="10">
        <v>181</v>
      </c>
      <c r="B195" s="20">
        <v>44215.510416666664</v>
      </c>
      <c r="C195" s="9">
        <v>14549.050000000001</v>
      </c>
      <c r="D195" s="9">
        <v>14555.6</v>
      </c>
      <c r="E195" s="9">
        <v>14541.25</v>
      </c>
      <c r="F195" s="9">
        <v>14550.7</v>
      </c>
      <c r="G195" s="9">
        <f>IF(A195&lt;=$C$4,"",MAX(INDEX($D$15:$D$713,A195-$C$4):D194))</f>
        <v>14553.8</v>
      </c>
      <c r="H195" s="12">
        <f>IF(A195&lt;$C$5,"",MIN(INDEX($E$15:$E$713,A195-$C$5):E194))</f>
        <v>14542.75</v>
      </c>
      <c r="I195" s="9">
        <f t="shared" si="24"/>
        <v>9.6000000000003638</v>
      </c>
      <c r="J195" s="10">
        <f t="shared" si="31"/>
        <v>10.982714140055275</v>
      </c>
      <c r="K195" s="16" t="str">
        <f t="shared" si="29"/>
        <v>buy</v>
      </c>
      <c r="L195" s="10">
        <f t="shared" si="30"/>
        <v>14553.8</v>
      </c>
      <c r="M195" s="15">
        <f t="shared" si="32"/>
        <v>14565.414375180801</v>
      </c>
      <c r="N195" s="15">
        <f t="shared" si="25"/>
        <v>14512.003437228799</v>
      </c>
      <c r="O195" s="10" t="str">
        <f t="shared" si="26"/>
        <v>sell</v>
      </c>
      <c r="P195" s="10">
        <f t="shared" si="27"/>
        <v>14544.05</v>
      </c>
      <c r="Q195" s="18">
        <f t="shared" si="28"/>
        <v>10.682187590400329</v>
      </c>
      <c r="R195" s="17" t="str">
        <f t="shared" si="23"/>
        <v/>
      </c>
    </row>
    <row r="196" spans="1:18" x14ac:dyDescent="0.25">
      <c r="A196" s="10">
        <v>182</v>
      </c>
      <c r="B196" s="20">
        <v>44215.511111111111</v>
      </c>
      <c r="C196" s="9">
        <v>14550.800000000001</v>
      </c>
      <c r="D196" s="9">
        <v>14559.949999999999</v>
      </c>
      <c r="E196" s="9">
        <v>14548.050000000001</v>
      </c>
      <c r="F196" s="9">
        <v>14552.2</v>
      </c>
      <c r="G196" s="9">
        <f>IF(A196&lt;=$C$4,"",MAX(INDEX($D$15:$D$713,A196-$C$4):D195))</f>
        <v>14555.6</v>
      </c>
      <c r="H196" s="12">
        <f>IF(A196&lt;$C$5,"",MIN(INDEX($E$15:$E$713,A196-$C$5):E195))</f>
        <v>14541.25</v>
      </c>
      <c r="I196" s="9">
        <f t="shared" si="24"/>
        <v>14.350000000000364</v>
      </c>
      <c r="J196" s="10">
        <f t="shared" si="31"/>
        <v>11.151078433052529</v>
      </c>
      <c r="K196" s="16" t="str">
        <f t="shared" si="29"/>
        <v>buy</v>
      </c>
      <c r="L196" s="10">
        <f t="shared" si="30"/>
        <v>14555.6</v>
      </c>
      <c r="M196" s="15">
        <f t="shared" si="32"/>
        <v>14565.414375180801</v>
      </c>
      <c r="N196" s="15">
        <f t="shared" si="25"/>
        <v>14512.003437228799</v>
      </c>
      <c r="O196" s="10" t="str">
        <f t="shared" si="26"/>
        <v>sell</v>
      </c>
      <c r="P196" s="10">
        <f t="shared" si="27"/>
        <v>14544.05</v>
      </c>
      <c r="Q196" s="18">
        <f t="shared" si="28"/>
        <v>10.682187590400329</v>
      </c>
      <c r="R196" s="17" t="str">
        <f t="shared" si="23"/>
        <v/>
      </c>
    </row>
    <row r="197" spans="1:18" x14ac:dyDescent="0.25">
      <c r="A197" s="10">
        <v>183</v>
      </c>
      <c r="B197" s="20">
        <v>44215.511805555558</v>
      </c>
      <c r="C197" s="9">
        <v>14552.8</v>
      </c>
      <c r="D197" s="9">
        <v>14556.8</v>
      </c>
      <c r="E197" s="9">
        <v>14548.4</v>
      </c>
      <c r="F197" s="9">
        <v>14552.15</v>
      </c>
      <c r="G197" s="9">
        <f>IF(A197&lt;=$C$4,"",MAX(INDEX($D$15:$D$713,A197-$C$4):D196))</f>
        <v>14559.949999999999</v>
      </c>
      <c r="H197" s="12">
        <f>IF(A197&lt;$C$5,"",MIN(INDEX($E$15:$E$713,A197-$C$5):E196))</f>
        <v>14541.25</v>
      </c>
      <c r="I197" s="9">
        <f t="shared" si="24"/>
        <v>11.899999999997817</v>
      </c>
      <c r="J197" s="10">
        <f t="shared" si="31"/>
        <v>11.188524511399795</v>
      </c>
      <c r="K197" s="16" t="str">
        <f t="shared" si="29"/>
        <v/>
      </c>
      <c r="L197" s="10" t="str">
        <f t="shared" si="30"/>
        <v/>
      </c>
      <c r="M197" s="15">
        <f t="shared" si="32"/>
        <v>14565.414375180801</v>
      </c>
      <c r="N197" s="15">
        <f t="shared" si="25"/>
        <v>14512.003437228799</v>
      </c>
      <c r="O197" s="10" t="str">
        <f t="shared" si="26"/>
        <v>sell</v>
      </c>
      <c r="P197" s="10">
        <f t="shared" si="27"/>
        <v>14544.05</v>
      </c>
      <c r="Q197" s="18">
        <f t="shared" si="28"/>
        <v>10.682187590400329</v>
      </c>
      <c r="R197" s="17" t="str">
        <f t="shared" si="23"/>
        <v/>
      </c>
    </row>
    <row r="198" spans="1:18" x14ac:dyDescent="0.25">
      <c r="A198" s="10">
        <v>184</v>
      </c>
      <c r="B198" s="20">
        <v>44215.512499999997</v>
      </c>
      <c r="C198" s="9">
        <v>14552.800000000001</v>
      </c>
      <c r="D198" s="9">
        <v>14558.2</v>
      </c>
      <c r="E198" s="9">
        <v>14545.449999999999</v>
      </c>
      <c r="F198" s="9">
        <v>14547.1</v>
      </c>
      <c r="G198" s="9">
        <f>IF(A198&lt;=$C$4,"",MAX(INDEX($D$15:$D$713,A198-$C$4):D197))</f>
        <v>14559.949999999999</v>
      </c>
      <c r="H198" s="12">
        <f>IF(A198&lt;$C$5,"",MIN(INDEX($E$15:$E$713,A198-$C$5):E197))</f>
        <v>14541.25</v>
      </c>
      <c r="I198" s="9">
        <f t="shared" si="24"/>
        <v>8.3999999999996362</v>
      </c>
      <c r="J198" s="10">
        <f t="shared" si="31"/>
        <v>11.049098285829787</v>
      </c>
      <c r="K198" s="16" t="str">
        <f t="shared" si="29"/>
        <v/>
      </c>
      <c r="L198" s="10" t="str">
        <f t="shared" si="30"/>
        <v/>
      </c>
      <c r="M198" s="15">
        <f t="shared" si="32"/>
        <v>14565.414375180801</v>
      </c>
      <c r="N198" s="15">
        <f t="shared" si="25"/>
        <v>14512.003437228799</v>
      </c>
      <c r="O198" s="10" t="str">
        <f t="shared" si="26"/>
        <v>sell</v>
      </c>
      <c r="P198" s="10">
        <f t="shared" si="27"/>
        <v>14544.05</v>
      </c>
      <c r="Q198" s="18">
        <f t="shared" si="28"/>
        <v>10.682187590400329</v>
      </c>
      <c r="R198" s="17" t="str">
        <f t="shared" si="23"/>
        <v/>
      </c>
    </row>
    <row r="199" spans="1:18" x14ac:dyDescent="0.25">
      <c r="A199" s="10">
        <v>185</v>
      </c>
      <c r="B199" s="20">
        <v>44215.513194444444</v>
      </c>
      <c r="C199" s="9">
        <v>14547.050000000001</v>
      </c>
      <c r="D199" s="9">
        <v>14554.1</v>
      </c>
      <c r="E199" s="9">
        <v>14545.650000000001</v>
      </c>
      <c r="F199" s="9">
        <v>14548.95</v>
      </c>
      <c r="G199" s="9">
        <f>IF(A199&lt;=$C$4,"",MAX(INDEX($D$15:$D$713,A199-$C$4):D198))</f>
        <v>14559.949999999999</v>
      </c>
      <c r="H199" s="12">
        <f>IF(A199&lt;$C$5,"",MIN(INDEX($E$15:$E$713,A199-$C$5):E198))</f>
        <v>14545.449999999999</v>
      </c>
      <c r="I199" s="9">
        <f t="shared" si="24"/>
        <v>12.750000000001819</v>
      </c>
      <c r="J199" s="10">
        <f t="shared" si="31"/>
        <v>11.134143371538389</v>
      </c>
      <c r="K199" s="16" t="str">
        <f t="shared" si="29"/>
        <v/>
      </c>
      <c r="L199" s="10" t="str">
        <f t="shared" si="30"/>
        <v/>
      </c>
      <c r="M199" s="15">
        <f t="shared" si="32"/>
        <v>14565.414375180801</v>
      </c>
      <c r="N199" s="15">
        <f t="shared" si="25"/>
        <v>14512.003437228799</v>
      </c>
      <c r="O199" s="10" t="str">
        <f t="shared" si="26"/>
        <v>sell</v>
      </c>
      <c r="P199" s="10">
        <f t="shared" si="27"/>
        <v>14544.05</v>
      </c>
      <c r="Q199" s="18">
        <f t="shared" si="28"/>
        <v>10.682187590400329</v>
      </c>
      <c r="R199" s="17" t="str">
        <f t="shared" si="23"/>
        <v/>
      </c>
    </row>
    <row r="200" spans="1:18" x14ac:dyDescent="0.25">
      <c r="A200" s="10">
        <v>186</v>
      </c>
      <c r="B200" s="20">
        <v>44215.513888888891</v>
      </c>
      <c r="C200" s="9">
        <v>14548.85</v>
      </c>
      <c r="D200" s="9">
        <v>14557.5</v>
      </c>
      <c r="E200" s="9">
        <v>14542.05</v>
      </c>
      <c r="F200" s="9">
        <v>14545.85</v>
      </c>
      <c r="G200" s="9">
        <f>IF(A200&lt;=$C$4,"",MAX(INDEX($D$15:$D$713,A200-$C$4):D199))</f>
        <v>14558.2</v>
      </c>
      <c r="H200" s="12">
        <f>IF(A200&lt;$C$5,"",MIN(INDEX($E$15:$E$713,A200-$C$5):E199))</f>
        <v>14545.449999999999</v>
      </c>
      <c r="I200" s="9">
        <f t="shared" si="24"/>
        <v>8.4499999999989086</v>
      </c>
      <c r="J200" s="10">
        <f t="shared" si="31"/>
        <v>10.999936202961415</v>
      </c>
      <c r="K200" s="16" t="str">
        <f t="shared" si="29"/>
        <v>sell</v>
      </c>
      <c r="L200" s="10">
        <f t="shared" si="30"/>
        <v>14545.449999999999</v>
      </c>
      <c r="M200" s="15">
        <f t="shared" si="32"/>
        <v>14565.414375180801</v>
      </c>
      <c r="N200" s="15">
        <f t="shared" si="25"/>
        <v>14512.003437228799</v>
      </c>
      <c r="O200" s="10" t="str">
        <f t="shared" si="26"/>
        <v>sell</v>
      </c>
      <c r="P200" s="10">
        <f t="shared" si="27"/>
        <v>14544.05</v>
      </c>
      <c r="Q200" s="18">
        <f t="shared" si="28"/>
        <v>10.682187590400329</v>
      </c>
      <c r="R200" s="17" t="str">
        <f t="shared" si="23"/>
        <v/>
      </c>
    </row>
    <row r="201" spans="1:18" x14ac:dyDescent="0.25">
      <c r="A201" s="10">
        <v>187</v>
      </c>
      <c r="B201" s="20">
        <v>44215.51458333333</v>
      </c>
      <c r="C201" s="9">
        <v>14546.2</v>
      </c>
      <c r="D201" s="9">
        <v>14554.7</v>
      </c>
      <c r="E201" s="9">
        <v>14541.3</v>
      </c>
      <c r="F201" s="9">
        <v>14548.65</v>
      </c>
      <c r="G201" s="9">
        <f>IF(A201&lt;=$C$4,"",MAX(INDEX($D$15:$D$713,A201-$C$4):D200))</f>
        <v>14558.2</v>
      </c>
      <c r="H201" s="12">
        <f>IF(A201&lt;$C$5,"",MIN(INDEX($E$15:$E$713,A201-$C$5):E200))</f>
        <v>14542.05</v>
      </c>
      <c r="I201" s="9">
        <f t="shared" si="24"/>
        <v>15.450000000000728</v>
      </c>
      <c r="J201" s="10">
        <f t="shared" si="31"/>
        <v>11.222439392813381</v>
      </c>
      <c r="K201" s="16" t="str">
        <f t="shared" si="29"/>
        <v>sell</v>
      </c>
      <c r="L201" s="10">
        <f t="shared" si="30"/>
        <v>14542.05</v>
      </c>
      <c r="M201" s="15">
        <f t="shared" si="32"/>
        <v>14565.414375180801</v>
      </c>
      <c r="N201" s="15">
        <f t="shared" si="25"/>
        <v>14512.003437228799</v>
      </c>
      <c r="O201" s="10" t="str">
        <f t="shared" si="26"/>
        <v>sell</v>
      </c>
      <c r="P201" s="10">
        <f t="shared" si="27"/>
        <v>14544.05</v>
      </c>
      <c r="Q201" s="18">
        <f t="shared" si="28"/>
        <v>10.682187590400329</v>
      </c>
      <c r="R201" s="17" t="str">
        <f t="shared" si="23"/>
        <v/>
      </c>
    </row>
    <row r="202" spans="1:18" x14ac:dyDescent="0.25">
      <c r="A202" s="10">
        <v>188</v>
      </c>
      <c r="B202" s="20">
        <v>44215.515277777777</v>
      </c>
      <c r="C202" s="9">
        <v>14548.300000000001</v>
      </c>
      <c r="D202" s="9">
        <v>14554.6</v>
      </c>
      <c r="E202" s="9">
        <v>14541.85</v>
      </c>
      <c r="F202" s="9">
        <v>14545.95</v>
      </c>
      <c r="G202" s="9">
        <f>IF(A202&lt;=$C$4,"",MAX(INDEX($D$15:$D$713,A202-$C$4):D201))</f>
        <v>14557.5</v>
      </c>
      <c r="H202" s="12">
        <f>IF(A202&lt;$C$5,"",MIN(INDEX($E$15:$E$713,A202-$C$5):E201))</f>
        <v>14541.3</v>
      </c>
      <c r="I202" s="9">
        <f t="shared" si="24"/>
        <v>13.400000000001455</v>
      </c>
      <c r="J202" s="10">
        <f t="shared" si="31"/>
        <v>11.331317423172786</v>
      </c>
      <c r="K202" s="16" t="str">
        <f t="shared" si="29"/>
        <v/>
      </c>
      <c r="L202" s="10" t="str">
        <f t="shared" si="30"/>
        <v/>
      </c>
      <c r="M202" s="15">
        <f t="shared" si="32"/>
        <v>14565.414375180801</v>
      </c>
      <c r="N202" s="15">
        <f t="shared" si="25"/>
        <v>14512.003437228799</v>
      </c>
      <c r="O202" s="10" t="str">
        <f t="shared" si="26"/>
        <v>sell</v>
      </c>
      <c r="P202" s="10">
        <f t="shared" si="27"/>
        <v>14544.05</v>
      </c>
      <c r="Q202" s="18">
        <f t="shared" si="28"/>
        <v>10.682187590400329</v>
      </c>
      <c r="R202" s="17" t="str">
        <f t="shared" si="23"/>
        <v/>
      </c>
    </row>
    <row r="203" spans="1:18" x14ac:dyDescent="0.25">
      <c r="A203" s="10">
        <v>189</v>
      </c>
      <c r="B203" s="20">
        <v>44215.515972222223</v>
      </c>
      <c r="C203" s="9">
        <v>14546.25</v>
      </c>
      <c r="D203" s="9">
        <v>14548.199999999999</v>
      </c>
      <c r="E203" s="9">
        <v>14538.150000000001</v>
      </c>
      <c r="F203" s="9">
        <v>14543.4</v>
      </c>
      <c r="G203" s="9">
        <f>IF(A203&lt;=$C$4,"",MAX(INDEX($D$15:$D$713,A203-$C$4):D202))</f>
        <v>14557.5</v>
      </c>
      <c r="H203" s="12">
        <f>IF(A203&lt;$C$5,"",MIN(INDEX($E$15:$E$713,A203-$C$5):E202))</f>
        <v>14541.3</v>
      </c>
      <c r="I203" s="9">
        <f t="shared" si="24"/>
        <v>12.75</v>
      </c>
      <c r="J203" s="10">
        <f t="shared" si="31"/>
        <v>11.402251552014146</v>
      </c>
      <c r="K203" s="16" t="str">
        <f t="shared" si="29"/>
        <v>sell</v>
      </c>
      <c r="L203" s="10">
        <f t="shared" si="30"/>
        <v>14541.3</v>
      </c>
      <c r="M203" s="15">
        <f t="shared" si="32"/>
        <v>14565.414375180801</v>
      </c>
      <c r="N203" s="15">
        <f t="shared" si="25"/>
        <v>14512.003437228799</v>
      </c>
      <c r="O203" s="10" t="str">
        <f t="shared" si="26"/>
        <v>sell</v>
      </c>
      <c r="P203" s="10">
        <f t="shared" si="27"/>
        <v>14544.05</v>
      </c>
      <c r="Q203" s="18">
        <f t="shared" si="28"/>
        <v>10.682187590400329</v>
      </c>
      <c r="R203" s="17" t="str">
        <f t="shared" si="23"/>
        <v/>
      </c>
    </row>
    <row r="204" spans="1:18" x14ac:dyDescent="0.25">
      <c r="A204" s="10">
        <v>190</v>
      </c>
      <c r="B204" s="20">
        <v>44215.51666666667</v>
      </c>
      <c r="C204" s="9">
        <v>14543.099999999999</v>
      </c>
      <c r="D204" s="9">
        <v>14544.4</v>
      </c>
      <c r="E204" s="9">
        <v>14541.75</v>
      </c>
      <c r="F204" s="9">
        <v>14542.75</v>
      </c>
      <c r="G204" s="9">
        <f>IF(A204&lt;=$C$4,"",MAX(INDEX($D$15:$D$713,A204-$C$4):D203))</f>
        <v>14554.7</v>
      </c>
      <c r="H204" s="12">
        <f>IF(A204&lt;$C$5,"",MIN(INDEX($E$15:$E$713,A204-$C$5):E203))</f>
        <v>14538.150000000001</v>
      </c>
      <c r="I204" s="9">
        <f t="shared" si="24"/>
        <v>10.049999999997453</v>
      </c>
      <c r="J204" s="10">
        <f t="shared" si="31"/>
        <v>11.334638974413313</v>
      </c>
      <c r="K204" s="16" t="str">
        <f t="shared" si="29"/>
        <v/>
      </c>
      <c r="L204" s="10" t="str">
        <f t="shared" si="30"/>
        <v/>
      </c>
      <c r="M204" s="15">
        <f t="shared" si="32"/>
        <v>14565.414375180801</v>
      </c>
      <c r="N204" s="15">
        <f t="shared" si="25"/>
        <v>14512.003437228799</v>
      </c>
      <c r="O204" s="10" t="str">
        <f t="shared" si="26"/>
        <v>sell</v>
      </c>
      <c r="P204" s="10">
        <f t="shared" si="27"/>
        <v>14544.05</v>
      </c>
      <c r="Q204" s="18">
        <f t="shared" si="28"/>
        <v>10.682187590400329</v>
      </c>
      <c r="R204" s="17" t="str">
        <f t="shared" si="23"/>
        <v/>
      </c>
    </row>
    <row r="205" spans="1:18" x14ac:dyDescent="0.25">
      <c r="A205" s="10">
        <v>191</v>
      </c>
      <c r="B205" s="20">
        <v>44215.517361111109</v>
      </c>
      <c r="C205" s="9">
        <v>14542.449999999999</v>
      </c>
      <c r="D205" s="9">
        <v>14547.65</v>
      </c>
      <c r="E205" s="9">
        <v>14534.1</v>
      </c>
      <c r="F205" s="9">
        <v>14537.55</v>
      </c>
      <c r="G205" s="9">
        <f>IF(A205&lt;=$C$4,"",MAX(INDEX($D$15:$D$713,A205-$C$4):D204))</f>
        <v>14554.6</v>
      </c>
      <c r="H205" s="12">
        <f>IF(A205&lt;$C$5,"",MIN(INDEX($E$15:$E$713,A205-$C$5):E204))</f>
        <v>14538.150000000001</v>
      </c>
      <c r="I205" s="9">
        <f t="shared" si="24"/>
        <v>2.6499999999996362</v>
      </c>
      <c r="J205" s="10">
        <f t="shared" si="31"/>
        <v>10.900407025692628</v>
      </c>
      <c r="K205" s="16" t="str">
        <f t="shared" si="29"/>
        <v>sell</v>
      </c>
      <c r="L205" s="10">
        <f t="shared" si="30"/>
        <v>14538.150000000001</v>
      </c>
      <c r="M205" s="15">
        <f t="shared" si="32"/>
        <v>14565.414375180801</v>
      </c>
      <c r="N205" s="15">
        <f t="shared" si="25"/>
        <v>14512.003437228799</v>
      </c>
      <c r="O205" s="10" t="str">
        <f t="shared" si="26"/>
        <v>sell</v>
      </c>
      <c r="P205" s="10">
        <f t="shared" si="27"/>
        <v>14544.05</v>
      </c>
      <c r="Q205" s="18">
        <f t="shared" si="28"/>
        <v>10.682187590400329</v>
      </c>
      <c r="R205" s="17" t="str">
        <f t="shared" si="23"/>
        <v/>
      </c>
    </row>
    <row r="206" spans="1:18" x14ac:dyDescent="0.25">
      <c r="A206" s="10">
        <v>192</v>
      </c>
      <c r="B206" s="20">
        <v>44215.518055555556</v>
      </c>
      <c r="C206" s="9">
        <v>14537.35</v>
      </c>
      <c r="D206" s="9">
        <v>14541.1</v>
      </c>
      <c r="E206" s="9">
        <v>14531.85</v>
      </c>
      <c r="F206" s="9">
        <v>14536.95</v>
      </c>
      <c r="G206" s="9">
        <f>IF(A206&lt;=$C$4,"",MAX(INDEX($D$15:$D$713,A206-$C$4):D205))</f>
        <v>14548.199999999999</v>
      </c>
      <c r="H206" s="12">
        <f>IF(A206&lt;$C$5,"",MIN(INDEX($E$15:$E$713,A206-$C$5):E205))</f>
        <v>14534.1</v>
      </c>
      <c r="I206" s="9">
        <f t="shared" si="24"/>
        <v>13.549999999999272</v>
      </c>
      <c r="J206" s="10">
        <f t="shared" si="31"/>
        <v>11.03288667440796</v>
      </c>
      <c r="K206" s="16" t="str">
        <f t="shared" si="29"/>
        <v>sell</v>
      </c>
      <c r="L206" s="10">
        <f t="shared" si="30"/>
        <v>14534.1</v>
      </c>
      <c r="M206" s="15">
        <f t="shared" si="32"/>
        <v>14565.414375180801</v>
      </c>
      <c r="N206" s="15">
        <f t="shared" si="25"/>
        <v>14512.003437228799</v>
      </c>
      <c r="O206" s="10" t="str">
        <f t="shared" si="26"/>
        <v>sell</v>
      </c>
      <c r="P206" s="10">
        <f t="shared" si="27"/>
        <v>14544.05</v>
      </c>
      <c r="Q206" s="18">
        <f t="shared" si="28"/>
        <v>10.682187590400329</v>
      </c>
      <c r="R206" s="17" t="str">
        <f t="shared" si="23"/>
        <v/>
      </c>
    </row>
    <row r="207" spans="1:18" x14ac:dyDescent="0.25">
      <c r="A207" s="10">
        <v>193</v>
      </c>
      <c r="B207" s="20">
        <v>44215.518750000003</v>
      </c>
      <c r="C207" s="9">
        <v>14537.3</v>
      </c>
      <c r="D207" s="9">
        <v>14543.1</v>
      </c>
      <c r="E207" s="9">
        <v>14529.8</v>
      </c>
      <c r="F207" s="9">
        <v>14531.95</v>
      </c>
      <c r="G207" s="9">
        <f>IF(A207&lt;=$C$4,"",MAX(INDEX($D$15:$D$713,A207-$C$4):D206))</f>
        <v>14547.65</v>
      </c>
      <c r="H207" s="12">
        <f>IF(A207&lt;$C$5,"",MIN(INDEX($E$15:$E$713,A207-$C$5):E206))</f>
        <v>14531.85</v>
      </c>
      <c r="I207" s="9">
        <f t="shared" si="24"/>
        <v>9.25</v>
      </c>
      <c r="J207" s="10">
        <f t="shared" si="31"/>
        <v>10.943742340687562</v>
      </c>
      <c r="K207" s="16" t="str">
        <f t="shared" si="29"/>
        <v>sell</v>
      </c>
      <c r="L207" s="10">
        <f t="shared" si="30"/>
        <v>14531.85</v>
      </c>
      <c r="M207" s="15">
        <f t="shared" si="32"/>
        <v>14565.414375180801</v>
      </c>
      <c r="N207" s="15">
        <f t="shared" si="25"/>
        <v>14512.003437228799</v>
      </c>
      <c r="O207" s="10" t="str">
        <f t="shared" si="26"/>
        <v>sell</v>
      </c>
      <c r="P207" s="10">
        <f t="shared" si="27"/>
        <v>14544.05</v>
      </c>
      <c r="Q207" s="18">
        <f t="shared" si="28"/>
        <v>10.682187590400329</v>
      </c>
      <c r="R207" s="17" t="str">
        <f t="shared" ref="R207:R270" si="33">IF(AND(O206="buy", O207="SL"), M206-P206, IF(AND(O206="sell",O207="SL"), P206-M206, IF(AND(O206="buy", O207="TP"), N206-P206, IF(AND(O206="sell", O207="TP"),P206-N206,""))))</f>
        <v/>
      </c>
    </row>
    <row r="208" spans="1:18" x14ac:dyDescent="0.25">
      <c r="A208" s="10">
        <v>194</v>
      </c>
      <c r="B208" s="20">
        <v>44215.519444444442</v>
      </c>
      <c r="C208" s="9">
        <v>14532.25</v>
      </c>
      <c r="D208" s="9">
        <v>14540.55</v>
      </c>
      <c r="E208" s="9">
        <v>14529</v>
      </c>
      <c r="F208" s="9">
        <v>14536.35</v>
      </c>
      <c r="G208" s="9">
        <f>IF(A208&lt;=$C$4,"",MAX(INDEX($D$15:$D$713,A208-$C$4):D207))</f>
        <v>14547.65</v>
      </c>
      <c r="H208" s="12">
        <f>IF(A208&lt;$C$5,"",MIN(INDEX($E$15:$E$713,A208-$C$5):E207))</f>
        <v>14529.8</v>
      </c>
      <c r="I208" s="9">
        <f t="shared" si="24"/>
        <v>13.300000000001091</v>
      </c>
      <c r="J208" s="10">
        <f t="shared" si="31"/>
        <v>11.061555223653238</v>
      </c>
      <c r="K208" s="16" t="str">
        <f t="shared" si="29"/>
        <v>sell</v>
      </c>
      <c r="L208" s="10">
        <f t="shared" si="30"/>
        <v>14529.8</v>
      </c>
      <c r="M208" s="15">
        <f t="shared" si="32"/>
        <v>14565.414375180801</v>
      </c>
      <c r="N208" s="15">
        <f t="shared" si="25"/>
        <v>14512.003437228799</v>
      </c>
      <c r="O208" s="10" t="str">
        <f t="shared" si="26"/>
        <v>sell</v>
      </c>
      <c r="P208" s="10">
        <f t="shared" si="27"/>
        <v>14544.05</v>
      </c>
      <c r="Q208" s="18">
        <f t="shared" si="28"/>
        <v>10.682187590400329</v>
      </c>
      <c r="R208" s="17" t="str">
        <f t="shared" si="33"/>
        <v/>
      </c>
    </row>
    <row r="209" spans="1:18" x14ac:dyDescent="0.25">
      <c r="A209" s="10">
        <v>195</v>
      </c>
      <c r="B209" s="20">
        <v>44215.520138888889</v>
      </c>
      <c r="C209" s="9">
        <v>14536.55</v>
      </c>
      <c r="D209" s="9">
        <v>14544.75</v>
      </c>
      <c r="E209" s="9">
        <v>14532.050000000001</v>
      </c>
      <c r="F209" s="9">
        <v>14542.3</v>
      </c>
      <c r="G209" s="9">
        <f>IF(A209&lt;=$C$4,"",MAX(INDEX($D$15:$D$713,A209-$C$4):D208))</f>
        <v>14543.1</v>
      </c>
      <c r="H209" s="12">
        <f>IF(A209&lt;$C$5,"",MIN(INDEX($E$15:$E$713,A209-$C$5):E208))</f>
        <v>14529</v>
      </c>
      <c r="I209" s="9">
        <f t="shared" ref="I209:I272" si="34">MAX(D208-E208,D208-F207,F207-E208)</f>
        <v>11.549999999999272</v>
      </c>
      <c r="J209" s="10">
        <f t="shared" si="31"/>
        <v>11.08597746247054</v>
      </c>
      <c r="K209" s="16" t="str">
        <f t="shared" si="29"/>
        <v>buy</v>
      </c>
      <c r="L209" s="10">
        <f t="shared" si="30"/>
        <v>14543.1</v>
      </c>
      <c r="M209" s="15">
        <f t="shared" si="32"/>
        <v>14565.414375180801</v>
      </c>
      <c r="N209" s="15">
        <f t="shared" si="25"/>
        <v>14512.003437228799</v>
      </c>
      <c r="O209" s="10" t="str">
        <f t="shared" si="26"/>
        <v>sell</v>
      </c>
      <c r="P209" s="10">
        <f t="shared" si="27"/>
        <v>14544.05</v>
      </c>
      <c r="Q209" s="18">
        <f t="shared" si="28"/>
        <v>10.682187590400329</v>
      </c>
      <c r="R209" s="17" t="str">
        <f t="shared" si="33"/>
        <v/>
      </c>
    </row>
    <row r="210" spans="1:18" x14ac:dyDescent="0.25">
      <c r="A210" s="10">
        <v>196</v>
      </c>
      <c r="B210" s="20">
        <v>44215.520833333336</v>
      </c>
      <c r="C210" s="9">
        <v>14543</v>
      </c>
      <c r="D210" s="9">
        <v>14550</v>
      </c>
      <c r="E210" s="9">
        <v>14540.85</v>
      </c>
      <c r="F210" s="9">
        <v>14544.75</v>
      </c>
      <c r="G210" s="9">
        <f>IF(A210&lt;=$C$4,"",MAX(INDEX($D$15:$D$713,A210-$C$4):D209))</f>
        <v>14544.75</v>
      </c>
      <c r="H210" s="12">
        <f>IF(A210&lt;$C$5,"",MIN(INDEX($E$15:$E$713,A210-$C$5):E209))</f>
        <v>14529</v>
      </c>
      <c r="I210" s="9">
        <f t="shared" si="34"/>
        <v>12.699999999998909</v>
      </c>
      <c r="J210" s="10">
        <f t="shared" si="31"/>
        <v>11.166678589346958</v>
      </c>
      <c r="K210" s="16" t="str">
        <f t="shared" si="29"/>
        <v>buy</v>
      </c>
      <c r="L210" s="10">
        <f t="shared" si="30"/>
        <v>14544.75</v>
      </c>
      <c r="M210" s="15">
        <f t="shared" si="32"/>
        <v>14565.414375180801</v>
      </c>
      <c r="N210" s="15">
        <f t="shared" si="25"/>
        <v>14512.003437228799</v>
      </c>
      <c r="O210" s="10" t="str">
        <f t="shared" si="26"/>
        <v>sell</v>
      </c>
      <c r="P210" s="10">
        <f t="shared" si="27"/>
        <v>14544.05</v>
      </c>
      <c r="Q210" s="18">
        <f t="shared" si="28"/>
        <v>10.682187590400329</v>
      </c>
      <c r="R210" s="17" t="str">
        <f t="shared" si="33"/>
        <v/>
      </c>
    </row>
    <row r="211" spans="1:18" x14ac:dyDescent="0.25">
      <c r="A211" s="10">
        <v>197</v>
      </c>
      <c r="B211" s="20">
        <v>44215.521527777775</v>
      </c>
      <c r="C211" s="9">
        <v>14544.45</v>
      </c>
      <c r="D211" s="9">
        <v>14547.300000000001</v>
      </c>
      <c r="E211" s="9">
        <v>14534.75</v>
      </c>
      <c r="F211" s="9">
        <v>14538.5</v>
      </c>
      <c r="G211" s="9">
        <f>IF(A211&lt;=$C$4,"",MAX(INDEX($D$15:$D$713,A211-$C$4):D210))</f>
        <v>14550</v>
      </c>
      <c r="H211" s="12">
        <f>IF(A211&lt;$C$5,"",MIN(INDEX($E$15:$E$713,A211-$C$5):E210))</f>
        <v>14529</v>
      </c>
      <c r="I211" s="9">
        <f t="shared" si="34"/>
        <v>9.1499999999996362</v>
      </c>
      <c r="J211" s="10">
        <f t="shared" si="31"/>
        <v>11.065844659879591</v>
      </c>
      <c r="K211" s="16" t="str">
        <f t="shared" si="29"/>
        <v/>
      </c>
      <c r="L211" s="10" t="str">
        <f t="shared" si="30"/>
        <v/>
      </c>
      <c r="M211" s="15">
        <f t="shared" si="32"/>
        <v>14565.414375180801</v>
      </c>
      <c r="N211" s="15">
        <f t="shared" si="25"/>
        <v>14512.003437228799</v>
      </c>
      <c r="O211" s="10" t="str">
        <f t="shared" si="26"/>
        <v>sell</v>
      </c>
      <c r="P211" s="10">
        <f t="shared" si="27"/>
        <v>14544.05</v>
      </c>
      <c r="Q211" s="18">
        <f t="shared" si="28"/>
        <v>10.682187590400329</v>
      </c>
      <c r="R211" s="17" t="str">
        <f t="shared" si="33"/>
        <v/>
      </c>
    </row>
    <row r="212" spans="1:18" x14ac:dyDescent="0.25">
      <c r="A212" s="10">
        <v>198</v>
      </c>
      <c r="B212" s="20">
        <v>44215.522222222222</v>
      </c>
      <c r="C212" s="9">
        <v>14538.45</v>
      </c>
      <c r="D212" s="9">
        <v>14545.5</v>
      </c>
      <c r="E212" s="9">
        <v>14534.5</v>
      </c>
      <c r="F212" s="9">
        <v>14539.2</v>
      </c>
      <c r="G212" s="9">
        <f>IF(A212&lt;=$C$4,"",MAX(INDEX($D$15:$D$713,A212-$C$4):D211))</f>
        <v>14550</v>
      </c>
      <c r="H212" s="12">
        <f>IF(A212&lt;$C$5,"",MIN(INDEX($E$15:$E$713,A212-$C$5):E211))</f>
        <v>14532.050000000001</v>
      </c>
      <c r="I212" s="9">
        <f t="shared" si="34"/>
        <v>12.550000000001091</v>
      </c>
      <c r="J212" s="10">
        <f t="shared" si="31"/>
        <v>11.140052426885665</v>
      </c>
      <c r="K212" s="16" t="str">
        <f t="shared" si="29"/>
        <v/>
      </c>
      <c r="L212" s="10" t="str">
        <f t="shared" si="30"/>
        <v/>
      </c>
      <c r="M212" s="15">
        <f t="shared" si="32"/>
        <v>14565.414375180801</v>
      </c>
      <c r="N212" s="15">
        <f t="shared" si="25"/>
        <v>14512.003437228799</v>
      </c>
      <c r="O212" s="10" t="str">
        <f t="shared" si="26"/>
        <v>sell</v>
      </c>
      <c r="P212" s="10">
        <f t="shared" si="27"/>
        <v>14544.05</v>
      </c>
      <c r="Q212" s="18">
        <f t="shared" si="28"/>
        <v>10.682187590400329</v>
      </c>
      <c r="R212" s="17" t="str">
        <f t="shared" si="33"/>
        <v/>
      </c>
    </row>
    <row r="213" spans="1:18" x14ac:dyDescent="0.25">
      <c r="A213" s="10">
        <v>199</v>
      </c>
      <c r="B213" s="20">
        <v>44215.522916666669</v>
      </c>
      <c r="C213" s="9">
        <v>14539.45</v>
      </c>
      <c r="D213" s="9">
        <v>14549.45</v>
      </c>
      <c r="E213" s="9">
        <v>14535.45</v>
      </c>
      <c r="F213" s="9">
        <v>14546.15</v>
      </c>
      <c r="G213" s="9">
        <f>IF(A213&lt;=$C$4,"",MAX(INDEX($D$15:$D$713,A213-$C$4):D212))</f>
        <v>14550</v>
      </c>
      <c r="H213" s="12">
        <f>IF(A213&lt;$C$5,"",MIN(INDEX($E$15:$E$713,A213-$C$5):E212))</f>
        <v>14534.5</v>
      </c>
      <c r="I213" s="9">
        <f t="shared" si="34"/>
        <v>11</v>
      </c>
      <c r="J213" s="10">
        <f t="shared" si="31"/>
        <v>11.133049805541383</v>
      </c>
      <c r="K213" s="16" t="str">
        <f t="shared" si="29"/>
        <v/>
      </c>
      <c r="L213" s="10" t="str">
        <f t="shared" si="30"/>
        <v/>
      </c>
      <c r="M213" s="15">
        <f t="shared" si="32"/>
        <v>14565.414375180801</v>
      </c>
      <c r="N213" s="15">
        <f t="shared" si="25"/>
        <v>14512.003437228799</v>
      </c>
      <c r="O213" s="10" t="str">
        <f t="shared" si="26"/>
        <v>sell</v>
      </c>
      <c r="P213" s="10">
        <f t="shared" si="27"/>
        <v>14544.05</v>
      </c>
      <c r="Q213" s="18">
        <f t="shared" si="28"/>
        <v>10.682187590400329</v>
      </c>
      <c r="R213" s="17" t="str">
        <f t="shared" si="33"/>
        <v/>
      </c>
    </row>
    <row r="214" spans="1:18" x14ac:dyDescent="0.25">
      <c r="A214" s="10">
        <v>200</v>
      </c>
      <c r="B214" s="20">
        <v>44215.523611111108</v>
      </c>
      <c r="C214" s="9">
        <v>14545.45</v>
      </c>
      <c r="D214" s="9">
        <v>14551.25</v>
      </c>
      <c r="E214" s="9">
        <v>14541.1</v>
      </c>
      <c r="F214" s="9">
        <v>14544.2</v>
      </c>
      <c r="G214" s="9">
        <f>IF(A214&lt;=$C$4,"",MAX(INDEX($D$15:$D$713,A214-$C$4):D213))</f>
        <v>14549.45</v>
      </c>
      <c r="H214" s="12">
        <f>IF(A214&lt;$C$5,"",MIN(INDEX($E$15:$E$713,A214-$C$5):E213))</f>
        <v>14534.5</v>
      </c>
      <c r="I214" s="9">
        <f t="shared" si="34"/>
        <v>14</v>
      </c>
      <c r="J214" s="10">
        <f t="shared" si="31"/>
        <v>11.276397315264314</v>
      </c>
      <c r="K214" s="16" t="str">
        <f t="shared" si="29"/>
        <v>buy</v>
      </c>
      <c r="L214" s="10">
        <f t="shared" si="30"/>
        <v>14549.45</v>
      </c>
      <c r="M214" s="15">
        <f t="shared" si="32"/>
        <v>14565.414375180801</v>
      </c>
      <c r="N214" s="15">
        <f t="shared" si="25"/>
        <v>14512.003437228799</v>
      </c>
      <c r="O214" s="10" t="str">
        <f t="shared" si="26"/>
        <v>sell</v>
      </c>
      <c r="P214" s="10">
        <f t="shared" si="27"/>
        <v>14544.05</v>
      </c>
      <c r="Q214" s="18">
        <f t="shared" si="28"/>
        <v>10.682187590400329</v>
      </c>
      <c r="R214" s="17" t="str">
        <f t="shared" si="33"/>
        <v/>
      </c>
    </row>
    <row r="215" spans="1:18" x14ac:dyDescent="0.25">
      <c r="A215" s="10">
        <v>201</v>
      </c>
      <c r="B215" s="20">
        <v>44215.524305555555</v>
      </c>
      <c r="C215" s="9">
        <v>14544.550000000001</v>
      </c>
      <c r="D215" s="9">
        <v>14552.3</v>
      </c>
      <c r="E215" s="9">
        <v>14540</v>
      </c>
      <c r="F215" s="9">
        <v>14544.45</v>
      </c>
      <c r="G215" s="9">
        <f>IF(A215&lt;=$C$4,"",MAX(INDEX($D$15:$D$713,A215-$C$4):D214))</f>
        <v>14551.25</v>
      </c>
      <c r="H215" s="12">
        <f>IF(A215&lt;$C$5,"",MIN(INDEX($E$15:$E$713,A215-$C$5):E214))</f>
        <v>14534.5</v>
      </c>
      <c r="I215" s="9">
        <f t="shared" si="34"/>
        <v>10.149999999999636</v>
      </c>
      <c r="J215" s="10">
        <f t="shared" si="31"/>
        <v>11.22007744950108</v>
      </c>
      <c r="K215" s="16" t="str">
        <f t="shared" si="29"/>
        <v>buy</v>
      </c>
      <c r="L215" s="10">
        <f t="shared" si="30"/>
        <v>14551.25</v>
      </c>
      <c r="M215" s="15">
        <f t="shared" si="32"/>
        <v>14565.414375180801</v>
      </c>
      <c r="N215" s="15">
        <f t="shared" si="25"/>
        <v>14512.003437228799</v>
      </c>
      <c r="O215" s="10" t="str">
        <f t="shared" si="26"/>
        <v>sell</v>
      </c>
      <c r="P215" s="10">
        <f t="shared" si="27"/>
        <v>14544.05</v>
      </c>
      <c r="Q215" s="18">
        <f t="shared" si="28"/>
        <v>10.682187590400329</v>
      </c>
      <c r="R215" s="17" t="str">
        <f t="shared" si="33"/>
        <v/>
      </c>
    </row>
    <row r="216" spans="1:18" x14ac:dyDescent="0.25">
      <c r="A216" s="10">
        <v>202</v>
      </c>
      <c r="B216" s="20">
        <v>44215.525000000001</v>
      </c>
      <c r="C216" s="9">
        <v>14544.6</v>
      </c>
      <c r="D216" s="9">
        <v>14548.6</v>
      </c>
      <c r="E216" s="9">
        <v>14538.9</v>
      </c>
      <c r="F216" s="9">
        <v>14540.8</v>
      </c>
      <c r="G216" s="9">
        <f>IF(A216&lt;=$C$4,"",MAX(INDEX($D$15:$D$713,A216-$C$4):D215))</f>
        <v>14552.3</v>
      </c>
      <c r="H216" s="12">
        <f>IF(A216&lt;$C$5,"",MIN(INDEX($E$15:$E$713,A216-$C$5):E215))</f>
        <v>14535.45</v>
      </c>
      <c r="I216" s="9">
        <f t="shared" si="34"/>
        <v>12.299999999999272</v>
      </c>
      <c r="J216" s="10">
        <f t="shared" si="31"/>
        <v>11.274073577025989</v>
      </c>
      <c r="K216" s="16" t="str">
        <f t="shared" si="29"/>
        <v/>
      </c>
      <c r="L216" s="10" t="str">
        <f t="shared" si="30"/>
        <v/>
      </c>
      <c r="M216" s="15">
        <f t="shared" si="32"/>
        <v>14565.414375180801</v>
      </c>
      <c r="N216" s="15">
        <f t="shared" si="25"/>
        <v>14512.003437228799</v>
      </c>
      <c r="O216" s="10" t="str">
        <f t="shared" si="26"/>
        <v>sell</v>
      </c>
      <c r="P216" s="10">
        <f t="shared" si="27"/>
        <v>14544.05</v>
      </c>
      <c r="Q216" s="18">
        <f t="shared" si="28"/>
        <v>10.682187590400329</v>
      </c>
      <c r="R216" s="17" t="str">
        <f t="shared" si="33"/>
        <v/>
      </c>
    </row>
    <row r="217" spans="1:18" x14ac:dyDescent="0.25">
      <c r="A217" s="10">
        <v>203</v>
      </c>
      <c r="B217" s="20">
        <v>44215.525694444441</v>
      </c>
      <c r="C217" s="9">
        <v>14541</v>
      </c>
      <c r="D217" s="9">
        <v>14550.45</v>
      </c>
      <c r="E217" s="9">
        <v>14535.95</v>
      </c>
      <c r="F217" s="9">
        <v>14541.6</v>
      </c>
      <c r="G217" s="9">
        <f>IF(A217&lt;=$C$4,"",MAX(INDEX($D$15:$D$713,A217-$C$4):D216))</f>
        <v>14552.3</v>
      </c>
      <c r="H217" s="12">
        <f>IF(A217&lt;$C$5,"",MIN(INDEX($E$15:$E$713,A217-$C$5):E216))</f>
        <v>14538.9</v>
      </c>
      <c r="I217" s="9">
        <f t="shared" si="34"/>
        <v>9.7000000000007276</v>
      </c>
      <c r="J217" s="10">
        <f t="shared" si="31"/>
        <v>11.195369898174727</v>
      </c>
      <c r="K217" s="16" t="str">
        <f t="shared" si="29"/>
        <v>sell</v>
      </c>
      <c r="L217" s="10">
        <f t="shared" si="30"/>
        <v>14538.9</v>
      </c>
      <c r="M217" s="15">
        <f t="shared" si="32"/>
        <v>14565.414375180801</v>
      </c>
      <c r="N217" s="15">
        <f t="shared" si="25"/>
        <v>14512.003437228799</v>
      </c>
      <c r="O217" s="10" t="str">
        <f t="shared" si="26"/>
        <v>sell</v>
      </c>
      <c r="P217" s="10">
        <f t="shared" si="27"/>
        <v>14544.05</v>
      </c>
      <c r="Q217" s="18">
        <f t="shared" si="28"/>
        <v>10.682187590400329</v>
      </c>
      <c r="R217" s="17" t="str">
        <f t="shared" si="33"/>
        <v/>
      </c>
    </row>
    <row r="218" spans="1:18" x14ac:dyDescent="0.25">
      <c r="A218" s="10">
        <v>204</v>
      </c>
      <c r="B218" s="20">
        <v>44215.526388888888</v>
      </c>
      <c r="C218" s="9">
        <v>14541.45</v>
      </c>
      <c r="D218" s="9">
        <v>14545.1</v>
      </c>
      <c r="E218" s="9">
        <v>14537.1</v>
      </c>
      <c r="F218" s="9">
        <v>14540.35</v>
      </c>
      <c r="G218" s="9">
        <f>IF(A218&lt;=$C$4,"",MAX(INDEX($D$15:$D$713,A218-$C$4):D217))</f>
        <v>14552.3</v>
      </c>
      <c r="H218" s="12">
        <f>IF(A218&lt;$C$5,"",MIN(INDEX($E$15:$E$713,A218-$C$5):E217))</f>
        <v>14535.95</v>
      </c>
      <c r="I218" s="9">
        <f t="shared" si="34"/>
        <v>14.5</v>
      </c>
      <c r="J218" s="10">
        <f t="shared" si="31"/>
        <v>11.36060140326599</v>
      </c>
      <c r="K218" s="16" t="str">
        <f t="shared" si="29"/>
        <v/>
      </c>
      <c r="L218" s="10" t="str">
        <f t="shared" si="30"/>
        <v/>
      </c>
      <c r="M218" s="15">
        <f t="shared" si="32"/>
        <v>14565.414375180801</v>
      </c>
      <c r="N218" s="15">
        <f t="shared" si="25"/>
        <v>14512.003437228799</v>
      </c>
      <c r="O218" s="10" t="str">
        <f t="shared" si="26"/>
        <v>sell</v>
      </c>
      <c r="P218" s="10">
        <f t="shared" si="27"/>
        <v>14544.05</v>
      </c>
      <c r="Q218" s="18">
        <f t="shared" si="28"/>
        <v>10.682187590400329</v>
      </c>
      <c r="R218" s="17" t="str">
        <f t="shared" si="33"/>
        <v/>
      </c>
    </row>
    <row r="219" spans="1:18" x14ac:dyDescent="0.25">
      <c r="A219" s="10">
        <v>205</v>
      </c>
      <c r="B219" s="20">
        <v>44215.527083333334</v>
      </c>
      <c r="C219" s="9">
        <v>14540.45</v>
      </c>
      <c r="D219" s="9">
        <v>14546.699999999999</v>
      </c>
      <c r="E219" s="9">
        <v>14533.15</v>
      </c>
      <c r="F219" s="9">
        <v>14539.95</v>
      </c>
      <c r="G219" s="9">
        <f>IF(A219&lt;=$C$4,"",MAX(INDEX($D$15:$D$713,A219-$C$4):D218))</f>
        <v>14550.45</v>
      </c>
      <c r="H219" s="12">
        <f>IF(A219&lt;$C$5,"",MIN(INDEX($E$15:$E$713,A219-$C$5):E218))</f>
        <v>14535.95</v>
      </c>
      <c r="I219" s="9">
        <f t="shared" si="34"/>
        <v>8</v>
      </c>
      <c r="J219" s="10">
        <f t="shared" si="31"/>
        <v>11.192571333102691</v>
      </c>
      <c r="K219" s="16" t="str">
        <f t="shared" si="29"/>
        <v>sell</v>
      </c>
      <c r="L219" s="10">
        <f t="shared" si="30"/>
        <v>14535.95</v>
      </c>
      <c r="M219" s="15">
        <f t="shared" si="32"/>
        <v>14565.414375180801</v>
      </c>
      <c r="N219" s="15">
        <f t="shared" si="25"/>
        <v>14512.003437228799</v>
      </c>
      <c r="O219" s="10" t="str">
        <f t="shared" si="26"/>
        <v>sell</v>
      </c>
      <c r="P219" s="10">
        <f t="shared" si="27"/>
        <v>14544.05</v>
      </c>
      <c r="Q219" s="18">
        <f t="shared" si="28"/>
        <v>10.682187590400329</v>
      </c>
      <c r="R219" s="17" t="str">
        <f t="shared" si="33"/>
        <v/>
      </c>
    </row>
    <row r="220" spans="1:18" x14ac:dyDescent="0.25">
      <c r="A220" s="10">
        <v>206</v>
      </c>
      <c r="B220" s="20">
        <v>44215.527777777781</v>
      </c>
      <c r="C220" s="9">
        <v>14539.75</v>
      </c>
      <c r="D220" s="9">
        <v>14548.9</v>
      </c>
      <c r="E220" s="9">
        <v>14530.35</v>
      </c>
      <c r="F220" s="9">
        <v>14544.85</v>
      </c>
      <c r="G220" s="9">
        <f>IF(A220&lt;=$C$4,"",MAX(INDEX($D$15:$D$713,A220-$C$4):D219))</f>
        <v>14550.45</v>
      </c>
      <c r="H220" s="12">
        <f>IF(A220&lt;$C$5,"",MIN(INDEX($E$15:$E$713,A220-$C$5):E219))</f>
        <v>14533.15</v>
      </c>
      <c r="I220" s="9">
        <f t="shared" si="34"/>
        <v>13.549999999999272</v>
      </c>
      <c r="J220" s="10">
        <f t="shared" si="31"/>
        <v>11.310442766447519</v>
      </c>
      <c r="K220" s="16" t="str">
        <f t="shared" si="29"/>
        <v>sell</v>
      </c>
      <c r="L220" s="10">
        <f t="shared" si="30"/>
        <v>14533.15</v>
      </c>
      <c r="M220" s="15">
        <f t="shared" si="32"/>
        <v>14565.414375180801</v>
      </c>
      <c r="N220" s="15">
        <f t="shared" si="25"/>
        <v>14512.003437228799</v>
      </c>
      <c r="O220" s="10" t="str">
        <f t="shared" si="26"/>
        <v>sell</v>
      </c>
      <c r="P220" s="10">
        <f t="shared" si="27"/>
        <v>14544.05</v>
      </c>
      <c r="Q220" s="18">
        <f t="shared" si="28"/>
        <v>10.682187590400329</v>
      </c>
      <c r="R220" s="17" t="str">
        <f t="shared" si="33"/>
        <v/>
      </c>
    </row>
    <row r="221" spans="1:18" x14ac:dyDescent="0.25">
      <c r="A221" s="10">
        <v>207</v>
      </c>
      <c r="B221" s="20">
        <v>44215.52847222222</v>
      </c>
      <c r="C221" s="9">
        <v>14544.7</v>
      </c>
      <c r="D221" s="9">
        <v>14551.5</v>
      </c>
      <c r="E221" s="9">
        <v>14539.65</v>
      </c>
      <c r="F221" s="9">
        <v>14544.55</v>
      </c>
      <c r="G221" s="9">
        <f>IF(A221&lt;=$C$4,"",MAX(INDEX($D$15:$D$713,A221-$C$4):D220))</f>
        <v>14548.9</v>
      </c>
      <c r="H221" s="12">
        <f>IF(A221&lt;$C$5,"",MIN(INDEX($E$15:$E$713,A221-$C$5):E220))</f>
        <v>14530.35</v>
      </c>
      <c r="I221" s="9">
        <f t="shared" si="34"/>
        <v>18.549999999999272</v>
      </c>
      <c r="J221" s="10">
        <f t="shared" si="31"/>
        <v>11.672420628125106</v>
      </c>
      <c r="K221" s="16" t="str">
        <f t="shared" si="29"/>
        <v>buy</v>
      </c>
      <c r="L221" s="10">
        <f t="shared" si="30"/>
        <v>14548.9</v>
      </c>
      <c r="M221" s="15">
        <f t="shared" si="32"/>
        <v>14565.414375180801</v>
      </c>
      <c r="N221" s="15">
        <f t="shared" si="25"/>
        <v>14512.003437228799</v>
      </c>
      <c r="O221" s="10" t="str">
        <f t="shared" si="26"/>
        <v>sell</v>
      </c>
      <c r="P221" s="10">
        <f t="shared" si="27"/>
        <v>14544.05</v>
      </c>
      <c r="Q221" s="18">
        <f t="shared" si="28"/>
        <v>10.682187590400329</v>
      </c>
      <c r="R221" s="17" t="str">
        <f t="shared" si="33"/>
        <v/>
      </c>
    </row>
    <row r="222" spans="1:18" x14ac:dyDescent="0.25">
      <c r="A222" s="10">
        <v>208</v>
      </c>
      <c r="B222" s="20">
        <v>44215.529166666667</v>
      </c>
      <c r="C222" s="9">
        <v>14544.949999999999</v>
      </c>
      <c r="D222" s="9">
        <v>14552</v>
      </c>
      <c r="E222" s="9">
        <v>14537.95</v>
      </c>
      <c r="F222" s="9">
        <v>14547.35</v>
      </c>
      <c r="G222" s="9">
        <f>IF(A222&lt;=$C$4,"",MAX(INDEX($D$15:$D$713,A222-$C$4):D221))</f>
        <v>14551.5</v>
      </c>
      <c r="H222" s="12">
        <f>IF(A222&lt;$C$5,"",MIN(INDEX($E$15:$E$713,A222-$C$5):E221))</f>
        <v>14530.35</v>
      </c>
      <c r="I222" s="9">
        <f t="shared" si="34"/>
        <v>11.850000000000364</v>
      </c>
      <c r="J222" s="10">
        <f t="shared" si="31"/>
        <v>11.681299596718869</v>
      </c>
      <c r="K222" s="16" t="str">
        <f t="shared" si="29"/>
        <v>buy</v>
      </c>
      <c r="L222" s="10">
        <f t="shared" si="30"/>
        <v>14551.5</v>
      </c>
      <c r="M222" s="15">
        <f t="shared" si="32"/>
        <v>14565.414375180801</v>
      </c>
      <c r="N222" s="15">
        <f t="shared" si="25"/>
        <v>14512.003437228799</v>
      </c>
      <c r="O222" s="10" t="str">
        <f t="shared" si="26"/>
        <v>sell</v>
      </c>
      <c r="P222" s="10">
        <f t="shared" si="27"/>
        <v>14544.05</v>
      </c>
      <c r="Q222" s="18">
        <f t="shared" si="28"/>
        <v>10.682187590400329</v>
      </c>
      <c r="R222" s="17" t="str">
        <f t="shared" si="33"/>
        <v/>
      </c>
    </row>
    <row r="223" spans="1:18" x14ac:dyDescent="0.25">
      <c r="A223" s="10">
        <v>209</v>
      </c>
      <c r="B223" s="20">
        <v>44215.529861111114</v>
      </c>
      <c r="C223" s="9">
        <v>14547.1</v>
      </c>
      <c r="D223" s="9">
        <v>14552.199999999999</v>
      </c>
      <c r="E223" s="9">
        <v>14539.3</v>
      </c>
      <c r="F223" s="9">
        <v>14548.85</v>
      </c>
      <c r="G223" s="9">
        <f>IF(A223&lt;=$C$4,"",MAX(INDEX($D$15:$D$713,A223-$C$4):D222))</f>
        <v>14552</v>
      </c>
      <c r="H223" s="12">
        <f>IF(A223&lt;$C$5,"",MIN(INDEX($E$15:$E$713,A223-$C$5):E222))</f>
        <v>14530.35</v>
      </c>
      <c r="I223" s="9">
        <f t="shared" si="34"/>
        <v>14.049999999999272</v>
      </c>
      <c r="J223" s="10">
        <f t="shared" si="31"/>
        <v>11.79973461688289</v>
      </c>
      <c r="K223" s="16" t="str">
        <f t="shared" si="29"/>
        <v>buy</v>
      </c>
      <c r="L223" s="10">
        <f t="shared" si="30"/>
        <v>14552</v>
      </c>
      <c r="M223" s="15">
        <f t="shared" si="32"/>
        <v>14565.414375180801</v>
      </c>
      <c r="N223" s="15">
        <f t="shared" si="25"/>
        <v>14512.003437228799</v>
      </c>
      <c r="O223" s="10" t="str">
        <f t="shared" si="26"/>
        <v>sell</v>
      </c>
      <c r="P223" s="10">
        <f t="shared" si="27"/>
        <v>14544.05</v>
      </c>
      <c r="Q223" s="18">
        <f t="shared" si="28"/>
        <v>10.682187590400329</v>
      </c>
      <c r="R223" s="17" t="str">
        <f t="shared" si="33"/>
        <v/>
      </c>
    </row>
    <row r="224" spans="1:18" x14ac:dyDescent="0.25">
      <c r="A224" s="10">
        <v>210</v>
      </c>
      <c r="B224" s="20">
        <v>44215.530555555553</v>
      </c>
      <c r="C224" s="9">
        <v>14548.5</v>
      </c>
      <c r="D224" s="9">
        <v>14551.15</v>
      </c>
      <c r="E224" s="9">
        <v>14541.050000000001</v>
      </c>
      <c r="F224" s="9">
        <v>14543.7</v>
      </c>
      <c r="G224" s="9">
        <f>IF(A224&lt;=$C$4,"",MAX(INDEX($D$15:$D$713,A224-$C$4):D223))</f>
        <v>14552.199999999999</v>
      </c>
      <c r="H224" s="12">
        <f>IF(A224&lt;$C$5,"",MIN(INDEX($E$15:$E$713,A224-$C$5):E223))</f>
        <v>14537.95</v>
      </c>
      <c r="I224" s="9">
        <f t="shared" si="34"/>
        <v>12.899999999999636</v>
      </c>
      <c r="J224" s="10">
        <f t="shared" si="31"/>
        <v>11.854747886038727</v>
      </c>
      <c r="K224" s="16" t="str">
        <f t="shared" si="29"/>
        <v/>
      </c>
      <c r="L224" s="10" t="str">
        <f t="shared" si="30"/>
        <v/>
      </c>
      <c r="M224" s="15">
        <f t="shared" si="32"/>
        <v>14565.414375180801</v>
      </c>
      <c r="N224" s="15">
        <f t="shared" si="25"/>
        <v>14512.003437228799</v>
      </c>
      <c r="O224" s="10" t="str">
        <f t="shared" si="26"/>
        <v>sell</v>
      </c>
      <c r="P224" s="10">
        <f t="shared" si="27"/>
        <v>14544.05</v>
      </c>
      <c r="Q224" s="18">
        <f t="shared" si="28"/>
        <v>10.682187590400329</v>
      </c>
      <c r="R224" s="17" t="str">
        <f t="shared" si="33"/>
        <v/>
      </c>
    </row>
    <row r="225" spans="1:18" x14ac:dyDescent="0.25">
      <c r="A225" s="10">
        <v>211</v>
      </c>
      <c r="B225" s="20">
        <v>44215.53125</v>
      </c>
      <c r="C225" s="9">
        <v>14544</v>
      </c>
      <c r="D225" s="9">
        <v>14551.849999999999</v>
      </c>
      <c r="E225" s="9">
        <v>14539.599999999999</v>
      </c>
      <c r="F225" s="9">
        <v>14545.6</v>
      </c>
      <c r="G225" s="9">
        <f>IF(A225&lt;=$C$4,"",MAX(INDEX($D$15:$D$713,A225-$C$4):D224))</f>
        <v>14552.199999999999</v>
      </c>
      <c r="H225" s="12">
        <f>IF(A225&lt;$C$5,"",MIN(INDEX($E$15:$E$713,A225-$C$5):E224))</f>
        <v>14537.95</v>
      </c>
      <c r="I225" s="9">
        <f t="shared" si="34"/>
        <v>10.099999999998545</v>
      </c>
      <c r="J225" s="10">
        <f t="shared" si="31"/>
        <v>11.767010491736716</v>
      </c>
      <c r="K225" s="16" t="str">
        <f t="shared" si="29"/>
        <v/>
      </c>
      <c r="L225" s="10" t="str">
        <f t="shared" si="30"/>
        <v/>
      </c>
      <c r="M225" s="15">
        <f t="shared" si="32"/>
        <v>14565.414375180801</v>
      </c>
      <c r="N225" s="15">
        <f t="shared" si="25"/>
        <v>14512.003437228799</v>
      </c>
      <c r="O225" s="10" t="str">
        <f t="shared" si="26"/>
        <v>sell</v>
      </c>
      <c r="P225" s="10">
        <f t="shared" si="27"/>
        <v>14544.05</v>
      </c>
      <c r="Q225" s="18">
        <f t="shared" si="28"/>
        <v>10.682187590400329</v>
      </c>
      <c r="R225" s="17" t="str">
        <f t="shared" si="33"/>
        <v/>
      </c>
    </row>
    <row r="226" spans="1:18" x14ac:dyDescent="0.25">
      <c r="A226" s="10">
        <v>212</v>
      </c>
      <c r="B226" s="20">
        <v>44215.531944444447</v>
      </c>
      <c r="C226" s="9">
        <v>14545.7</v>
      </c>
      <c r="D226" s="9">
        <v>14550.4</v>
      </c>
      <c r="E226" s="9">
        <v>14542.699999999999</v>
      </c>
      <c r="F226" s="9">
        <v>14546.4</v>
      </c>
      <c r="G226" s="9">
        <f>IF(A226&lt;=$C$4,"",MAX(INDEX($D$15:$D$713,A226-$C$4):D225))</f>
        <v>14552.199999999999</v>
      </c>
      <c r="H226" s="12">
        <f>IF(A226&lt;$C$5,"",MIN(INDEX($E$15:$E$713,A226-$C$5):E225))</f>
        <v>14539.3</v>
      </c>
      <c r="I226" s="9">
        <f t="shared" si="34"/>
        <v>12.25</v>
      </c>
      <c r="J226" s="10">
        <f t="shared" si="31"/>
        <v>11.791159967149881</v>
      </c>
      <c r="K226" s="16" t="str">
        <f t="shared" si="29"/>
        <v/>
      </c>
      <c r="L226" s="10" t="str">
        <f t="shared" si="30"/>
        <v/>
      </c>
      <c r="M226" s="15">
        <f t="shared" si="32"/>
        <v>14565.414375180801</v>
      </c>
      <c r="N226" s="15">
        <f t="shared" si="25"/>
        <v>14512.003437228799</v>
      </c>
      <c r="O226" s="10" t="str">
        <f t="shared" si="26"/>
        <v>sell</v>
      </c>
      <c r="P226" s="10">
        <f t="shared" si="27"/>
        <v>14544.05</v>
      </c>
      <c r="Q226" s="18">
        <f t="shared" si="28"/>
        <v>10.682187590400329</v>
      </c>
      <c r="R226" s="17" t="str">
        <f t="shared" si="33"/>
        <v/>
      </c>
    </row>
    <row r="227" spans="1:18" x14ac:dyDescent="0.25">
      <c r="A227" s="10">
        <v>213</v>
      </c>
      <c r="B227" s="20">
        <v>44215.532638888886</v>
      </c>
      <c r="C227" s="9">
        <v>14547</v>
      </c>
      <c r="D227" s="9">
        <v>14555.45</v>
      </c>
      <c r="E227" s="9">
        <v>14544.349999999999</v>
      </c>
      <c r="F227" s="9">
        <v>14552.45</v>
      </c>
      <c r="G227" s="9">
        <f>IF(A227&lt;=$C$4,"",MAX(INDEX($D$15:$D$713,A227-$C$4):D226))</f>
        <v>14551.849999999999</v>
      </c>
      <c r="H227" s="12">
        <f>IF(A227&lt;$C$5,"",MIN(INDEX($E$15:$E$713,A227-$C$5):E226))</f>
        <v>14539.599999999999</v>
      </c>
      <c r="I227" s="9">
        <f t="shared" si="34"/>
        <v>7.7000000000007276</v>
      </c>
      <c r="J227" s="10">
        <f t="shared" si="31"/>
        <v>11.586601968792422</v>
      </c>
      <c r="K227" s="16" t="str">
        <f t="shared" si="29"/>
        <v>buy</v>
      </c>
      <c r="L227" s="10">
        <f t="shared" si="30"/>
        <v>14551.849999999999</v>
      </c>
      <c r="M227" s="15">
        <f t="shared" si="32"/>
        <v>14565.414375180801</v>
      </c>
      <c r="N227" s="15">
        <f t="shared" si="25"/>
        <v>14512.003437228799</v>
      </c>
      <c r="O227" s="10" t="str">
        <f t="shared" si="26"/>
        <v>sell</v>
      </c>
      <c r="P227" s="10">
        <f t="shared" si="27"/>
        <v>14544.05</v>
      </c>
      <c r="Q227" s="18">
        <f t="shared" si="28"/>
        <v>10.682187590400329</v>
      </c>
      <c r="R227" s="17" t="str">
        <f t="shared" si="33"/>
        <v/>
      </c>
    </row>
    <row r="228" spans="1:18" x14ac:dyDescent="0.25">
      <c r="A228" s="10">
        <v>214</v>
      </c>
      <c r="B228" s="20">
        <v>44215.533333333333</v>
      </c>
      <c r="C228" s="9">
        <v>14552.3</v>
      </c>
      <c r="D228" s="9">
        <v>14559.35</v>
      </c>
      <c r="E228" s="9">
        <v>14550.9</v>
      </c>
      <c r="F228" s="9">
        <v>14558.15</v>
      </c>
      <c r="G228" s="9">
        <f>IF(A228&lt;=$C$4,"",MAX(INDEX($D$15:$D$713,A228-$C$4):D227))</f>
        <v>14555.45</v>
      </c>
      <c r="H228" s="12">
        <f>IF(A228&lt;$C$5,"",MIN(INDEX($E$15:$E$713,A228-$C$5):E227))</f>
        <v>14539.599999999999</v>
      </c>
      <c r="I228" s="9">
        <f t="shared" si="34"/>
        <v>11.100000000002183</v>
      </c>
      <c r="J228" s="10">
        <f t="shared" si="31"/>
        <v>11.562271870352911</v>
      </c>
      <c r="K228" s="16" t="str">
        <f t="shared" si="29"/>
        <v>buy</v>
      </c>
      <c r="L228" s="10">
        <f t="shared" si="30"/>
        <v>14555.45</v>
      </c>
      <c r="M228" s="15">
        <f t="shared" si="32"/>
        <v>14565.414375180801</v>
      </c>
      <c r="N228" s="15">
        <f t="shared" ref="N228:N291" si="35">IF(O228="buy",P228+$C$8*Q228, IF(O228="sell",P228-$C$8*Q228,""))</f>
        <v>14512.003437228799</v>
      </c>
      <c r="O228" s="10" t="str">
        <f t="shared" ref="O228:O291" si="36">IF(OR(O227="", O227="SL",O227="TP"), K228,IF(O227="buy", IF(E228&lt;=M227, "SL", IF(D228&gt;=N227, "TP",O227)), IF(O227="sell", IF(D228&gt;=M227, "SL", IF(E228&lt;=N227, "TP", O227)))))</f>
        <v>sell</v>
      </c>
      <c r="P228" s="10">
        <f t="shared" ref="P228:P291" si="37">IF(O227=O228,P227,IF(OR(O228="buy", O228="sell"),L228,""))</f>
        <v>14544.05</v>
      </c>
      <c r="Q228" s="18">
        <f t="shared" ref="Q228:Q291" si="38">IF(O228=O227, Q227, IF(OR(O228="buy", O228="sell"), J228, ""))</f>
        <v>10.682187590400329</v>
      </c>
      <c r="R228" s="17" t="str">
        <f t="shared" si="33"/>
        <v/>
      </c>
    </row>
    <row r="229" spans="1:18" x14ac:dyDescent="0.25">
      <c r="A229" s="10">
        <v>215</v>
      </c>
      <c r="B229" s="20">
        <v>44215.53402777778</v>
      </c>
      <c r="C229" s="9">
        <v>14558.1</v>
      </c>
      <c r="D229" s="9">
        <v>14566.449999999999</v>
      </c>
      <c r="E229" s="9">
        <v>14549.1</v>
      </c>
      <c r="F229" s="9">
        <v>14554</v>
      </c>
      <c r="G229" s="9">
        <f>IF(A229&lt;=$C$4,"",MAX(INDEX($D$15:$D$713,A229-$C$4):D228))</f>
        <v>14559.35</v>
      </c>
      <c r="H229" s="12">
        <f>IF(A229&lt;$C$5,"",MIN(INDEX($E$15:$E$713,A229-$C$5):E228))</f>
        <v>14542.699999999999</v>
      </c>
      <c r="I229" s="9">
        <f t="shared" si="34"/>
        <v>8.4500000000007276</v>
      </c>
      <c r="J229" s="10">
        <f t="shared" si="31"/>
        <v>11.406658276835302</v>
      </c>
      <c r="K229" s="16" t="str">
        <f t="shared" ref="K229:K292" si="39">IF(D229&gt;=G229,"buy",IF(E229&lt;=H229,"sell",""))</f>
        <v>buy</v>
      </c>
      <c r="L229" s="10">
        <f t="shared" ref="L229:L292" si="40">IF(K229="buy",G229,IF(K229="sell",H229,""))</f>
        <v>14559.35</v>
      </c>
      <c r="M229" s="15" t="str">
        <f t="shared" si="32"/>
        <v/>
      </c>
      <c r="N229" s="15" t="str">
        <f t="shared" si="35"/>
        <v/>
      </c>
      <c r="O229" s="10" t="str">
        <f t="shared" si="36"/>
        <v>SL</v>
      </c>
      <c r="P229" s="10" t="str">
        <f t="shared" si="37"/>
        <v/>
      </c>
      <c r="Q229" s="18" t="str">
        <f t="shared" si="38"/>
        <v/>
      </c>
      <c r="R229" s="17">
        <f t="shared" si="33"/>
        <v>-21.364375180801289</v>
      </c>
    </row>
    <row r="230" spans="1:18" x14ac:dyDescent="0.25">
      <c r="A230" s="10">
        <v>216</v>
      </c>
      <c r="B230" s="20">
        <v>44215.534722222219</v>
      </c>
      <c r="C230" s="9">
        <v>14554.1</v>
      </c>
      <c r="D230" s="9">
        <v>14563.75</v>
      </c>
      <c r="E230" s="9">
        <v>14546.7</v>
      </c>
      <c r="F230" s="9">
        <v>14549.8</v>
      </c>
      <c r="G230" s="9">
        <f>IF(A230&lt;=$C$4,"",MAX(INDEX($D$15:$D$713,A230-$C$4):D229))</f>
        <v>14566.449999999999</v>
      </c>
      <c r="H230" s="12">
        <f>IF(A230&lt;$C$5,"",MIN(INDEX($E$15:$E$713,A230-$C$5):E229))</f>
        <v>14544.349999999999</v>
      </c>
      <c r="I230" s="9">
        <f t="shared" si="34"/>
        <v>17.349999999998545</v>
      </c>
      <c r="J230" s="10">
        <f t="shared" ref="J230:J293" si="41">(J229*($C$6-1)+I230)/$C$6</f>
        <v>11.703825362993465</v>
      </c>
      <c r="K230" s="16" t="str">
        <f t="shared" si="39"/>
        <v/>
      </c>
      <c r="L230" s="10" t="str">
        <f t="shared" si="40"/>
        <v/>
      </c>
      <c r="M230" s="15" t="str">
        <f t="shared" si="32"/>
        <v/>
      </c>
      <c r="N230" s="15" t="str">
        <f t="shared" si="35"/>
        <v/>
      </c>
      <c r="O230" s="10" t="str">
        <f t="shared" si="36"/>
        <v/>
      </c>
      <c r="P230" s="10" t="str">
        <f t="shared" si="37"/>
        <v/>
      </c>
      <c r="Q230" s="18" t="str">
        <f t="shared" si="38"/>
        <v/>
      </c>
      <c r="R230" s="17" t="str">
        <f t="shared" si="33"/>
        <v/>
      </c>
    </row>
    <row r="231" spans="1:18" x14ac:dyDescent="0.25">
      <c r="A231" s="10">
        <v>217</v>
      </c>
      <c r="B231" s="20">
        <v>44215.535416666666</v>
      </c>
      <c r="C231" s="9">
        <v>14550.4</v>
      </c>
      <c r="D231" s="9">
        <v>14557.050000000001</v>
      </c>
      <c r="E231" s="9">
        <v>14548.3</v>
      </c>
      <c r="F231" s="9">
        <v>14555.05</v>
      </c>
      <c r="G231" s="9">
        <f>IF(A231&lt;=$C$4,"",MAX(INDEX($D$15:$D$713,A231-$C$4):D230))</f>
        <v>14566.449999999999</v>
      </c>
      <c r="H231" s="12">
        <f>IF(A231&lt;$C$5,"",MIN(INDEX($E$15:$E$713,A231-$C$5):E230))</f>
        <v>14546.7</v>
      </c>
      <c r="I231" s="9">
        <f t="shared" si="34"/>
        <v>17.049999999999272</v>
      </c>
      <c r="J231" s="10">
        <f t="shared" si="41"/>
        <v>11.971134094843755</v>
      </c>
      <c r="K231" s="16" t="str">
        <f t="shared" si="39"/>
        <v/>
      </c>
      <c r="L231" s="10" t="str">
        <f t="shared" si="40"/>
        <v/>
      </c>
      <c r="M231" s="15" t="str">
        <f t="shared" si="32"/>
        <v/>
      </c>
      <c r="N231" s="15" t="str">
        <f t="shared" si="35"/>
        <v/>
      </c>
      <c r="O231" s="10" t="str">
        <f t="shared" si="36"/>
        <v/>
      </c>
      <c r="P231" s="10" t="str">
        <f t="shared" si="37"/>
        <v/>
      </c>
      <c r="Q231" s="18" t="str">
        <f t="shared" si="38"/>
        <v/>
      </c>
      <c r="R231" s="17" t="str">
        <f t="shared" si="33"/>
        <v/>
      </c>
    </row>
    <row r="232" spans="1:18" x14ac:dyDescent="0.25">
      <c r="A232" s="10">
        <v>218</v>
      </c>
      <c r="B232" s="20">
        <v>44215.536111111112</v>
      </c>
      <c r="C232" s="9">
        <v>14554.900000000001</v>
      </c>
      <c r="D232" s="9">
        <v>14563.800000000001</v>
      </c>
      <c r="E232" s="9">
        <v>14548.95</v>
      </c>
      <c r="F232" s="9">
        <v>14558.55</v>
      </c>
      <c r="G232" s="9">
        <f>IF(A232&lt;=$C$4,"",MAX(INDEX($D$15:$D$713,A232-$C$4):D231))</f>
        <v>14566.449999999999</v>
      </c>
      <c r="H232" s="12">
        <f>IF(A232&lt;$C$5,"",MIN(INDEX($E$15:$E$713,A232-$C$5):E231))</f>
        <v>14546.7</v>
      </c>
      <c r="I232" s="9">
        <f t="shared" si="34"/>
        <v>8.750000000001819</v>
      </c>
      <c r="J232" s="10">
        <f t="shared" si="41"/>
        <v>11.810077390101657</v>
      </c>
      <c r="K232" s="16" t="str">
        <f t="shared" si="39"/>
        <v/>
      </c>
      <c r="L232" s="10" t="str">
        <f t="shared" si="40"/>
        <v/>
      </c>
      <c r="M232" s="15" t="str">
        <f t="shared" si="32"/>
        <v/>
      </c>
      <c r="N232" s="15" t="str">
        <f t="shared" si="35"/>
        <v/>
      </c>
      <c r="O232" s="10" t="str">
        <f t="shared" si="36"/>
        <v/>
      </c>
      <c r="P232" s="10" t="str">
        <f t="shared" si="37"/>
        <v/>
      </c>
      <c r="Q232" s="18" t="str">
        <f t="shared" si="38"/>
        <v/>
      </c>
      <c r="R232" s="17" t="str">
        <f t="shared" si="33"/>
        <v/>
      </c>
    </row>
    <row r="233" spans="1:18" x14ac:dyDescent="0.25">
      <c r="A233" s="10">
        <v>219</v>
      </c>
      <c r="B233" s="20">
        <v>44215.536805555559</v>
      </c>
      <c r="C233" s="9">
        <v>14558.9</v>
      </c>
      <c r="D233" s="9">
        <v>14564.699999999999</v>
      </c>
      <c r="E233" s="9">
        <v>14548.75</v>
      </c>
      <c r="F233" s="9">
        <v>14558.45</v>
      </c>
      <c r="G233" s="9">
        <f>IF(A233&lt;=$C$4,"",MAX(INDEX($D$15:$D$713,A233-$C$4):D232))</f>
        <v>14563.800000000001</v>
      </c>
      <c r="H233" s="12">
        <f>IF(A233&lt;$C$5,"",MIN(INDEX($E$15:$E$713,A233-$C$5):E232))</f>
        <v>14546.7</v>
      </c>
      <c r="I233" s="9">
        <f t="shared" si="34"/>
        <v>14.850000000000364</v>
      </c>
      <c r="J233" s="10">
        <f t="shared" si="41"/>
        <v>11.962073520596594</v>
      </c>
      <c r="K233" s="16" t="str">
        <f t="shared" si="39"/>
        <v>buy</v>
      </c>
      <c r="L233" s="10">
        <f t="shared" si="40"/>
        <v>14563.800000000001</v>
      </c>
      <c r="M233" s="15">
        <f t="shared" si="32"/>
        <v>14539.875852958809</v>
      </c>
      <c r="N233" s="15">
        <f t="shared" si="35"/>
        <v>14599.686220561791</v>
      </c>
      <c r="O233" s="10" t="str">
        <f t="shared" si="36"/>
        <v>buy</v>
      </c>
      <c r="P233" s="10">
        <f t="shared" si="37"/>
        <v>14563.800000000001</v>
      </c>
      <c r="Q233" s="18">
        <f t="shared" si="38"/>
        <v>11.962073520596594</v>
      </c>
      <c r="R233" s="17" t="str">
        <f t="shared" si="33"/>
        <v/>
      </c>
    </row>
    <row r="234" spans="1:18" x14ac:dyDescent="0.25">
      <c r="A234" s="10">
        <v>220</v>
      </c>
      <c r="B234" s="20">
        <v>44215.537499999999</v>
      </c>
      <c r="C234" s="9">
        <v>14557.85</v>
      </c>
      <c r="D234" s="9">
        <v>14559.55</v>
      </c>
      <c r="E234" s="9">
        <v>14555.55</v>
      </c>
      <c r="F234" s="9">
        <v>14556.95</v>
      </c>
      <c r="G234" s="9">
        <f>IF(A234&lt;=$C$4,"",MAX(INDEX($D$15:$D$713,A234-$C$4):D233))</f>
        <v>14564.699999999999</v>
      </c>
      <c r="H234" s="12">
        <f>IF(A234&lt;$C$5,"",MIN(INDEX($E$15:$E$713,A234-$C$5):E233))</f>
        <v>14548.3</v>
      </c>
      <c r="I234" s="9">
        <f t="shared" si="34"/>
        <v>15.949999999998909</v>
      </c>
      <c r="J234" s="10">
        <f t="shared" si="41"/>
        <v>12.161469844566708</v>
      </c>
      <c r="K234" s="16" t="str">
        <f t="shared" si="39"/>
        <v/>
      </c>
      <c r="L234" s="10" t="str">
        <f t="shared" si="40"/>
        <v/>
      </c>
      <c r="M234" s="15">
        <f t="shared" si="32"/>
        <v>14539.875852958809</v>
      </c>
      <c r="N234" s="15">
        <f t="shared" si="35"/>
        <v>14599.686220561791</v>
      </c>
      <c r="O234" s="10" t="str">
        <f t="shared" si="36"/>
        <v>buy</v>
      </c>
      <c r="P234" s="10">
        <f t="shared" si="37"/>
        <v>14563.800000000001</v>
      </c>
      <c r="Q234" s="18">
        <f t="shared" si="38"/>
        <v>11.962073520596594</v>
      </c>
      <c r="R234" s="17" t="str">
        <f t="shared" si="33"/>
        <v/>
      </c>
    </row>
    <row r="235" spans="1:18" x14ac:dyDescent="0.25">
      <c r="A235" s="10">
        <v>221</v>
      </c>
      <c r="B235" s="20">
        <v>44215.538194444445</v>
      </c>
      <c r="C235" s="9">
        <v>14556.45</v>
      </c>
      <c r="D235" s="9">
        <v>14562.55</v>
      </c>
      <c r="E235" s="9">
        <v>14548.25</v>
      </c>
      <c r="F235" s="9">
        <v>14553.1</v>
      </c>
      <c r="G235" s="9">
        <f>IF(A235&lt;=$C$4,"",MAX(INDEX($D$15:$D$713,A235-$C$4):D234))</f>
        <v>14564.699999999999</v>
      </c>
      <c r="H235" s="12">
        <f>IF(A235&lt;$C$5,"",MIN(INDEX($E$15:$E$713,A235-$C$5):E234))</f>
        <v>14548.75</v>
      </c>
      <c r="I235" s="9">
        <f t="shared" si="34"/>
        <v>4</v>
      </c>
      <c r="J235" s="10">
        <f t="shared" si="41"/>
        <v>11.753396352338374</v>
      </c>
      <c r="K235" s="16" t="str">
        <f t="shared" si="39"/>
        <v>sell</v>
      </c>
      <c r="L235" s="10">
        <f t="shared" si="40"/>
        <v>14548.75</v>
      </c>
      <c r="M235" s="15">
        <f t="shared" si="32"/>
        <v>14539.875852958809</v>
      </c>
      <c r="N235" s="15">
        <f t="shared" si="35"/>
        <v>14599.686220561791</v>
      </c>
      <c r="O235" s="10" t="str">
        <f t="shared" si="36"/>
        <v>buy</v>
      </c>
      <c r="P235" s="10">
        <f t="shared" si="37"/>
        <v>14563.800000000001</v>
      </c>
      <c r="Q235" s="18">
        <f t="shared" si="38"/>
        <v>11.962073520596594</v>
      </c>
      <c r="R235" s="17" t="str">
        <f t="shared" si="33"/>
        <v/>
      </c>
    </row>
    <row r="236" spans="1:18" x14ac:dyDescent="0.25">
      <c r="A236" s="10">
        <v>222</v>
      </c>
      <c r="B236" s="20">
        <v>44215.538888888892</v>
      </c>
      <c r="C236" s="9">
        <v>14553.2</v>
      </c>
      <c r="D236" s="9">
        <v>14559.85</v>
      </c>
      <c r="E236" s="9">
        <v>14544.4</v>
      </c>
      <c r="F236" s="9">
        <v>14556.3</v>
      </c>
      <c r="G236" s="9">
        <f>IF(A236&lt;=$C$4,"",MAX(INDEX($D$15:$D$713,A236-$C$4):D235))</f>
        <v>14564.699999999999</v>
      </c>
      <c r="H236" s="12">
        <f>IF(A236&lt;$C$5,"",MIN(INDEX($E$15:$E$713,A236-$C$5):E235))</f>
        <v>14548.25</v>
      </c>
      <c r="I236" s="9">
        <f t="shared" si="34"/>
        <v>14.299999999999272</v>
      </c>
      <c r="J236" s="10">
        <f t="shared" si="41"/>
        <v>11.880726534721418</v>
      </c>
      <c r="K236" s="16" t="str">
        <f t="shared" si="39"/>
        <v>sell</v>
      </c>
      <c r="L236" s="10">
        <f t="shared" si="40"/>
        <v>14548.25</v>
      </c>
      <c r="M236" s="15">
        <f t="shared" si="32"/>
        <v>14539.875852958809</v>
      </c>
      <c r="N236" s="15">
        <f t="shared" si="35"/>
        <v>14599.686220561791</v>
      </c>
      <c r="O236" s="10" t="str">
        <f t="shared" si="36"/>
        <v>buy</v>
      </c>
      <c r="P236" s="10">
        <f t="shared" si="37"/>
        <v>14563.800000000001</v>
      </c>
      <c r="Q236" s="18">
        <f t="shared" si="38"/>
        <v>11.962073520596594</v>
      </c>
      <c r="R236" s="17" t="str">
        <f t="shared" si="33"/>
        <v/>
      </c>
    </row>
    <row r="237" spans="1:18" x14ac:dyDescent="0.25">
      <c r="A237" s="10">
        <v>223</v>
      </c>
      <c r="B237" s="20">
        <v>44215.539583333331</v>
      </c>
      <c r="C237" s="9">
        <v>14556.1</v>
      </c>
      <c r="D237" s="9">
        <v>14564.25</v>
      </c>
      <c r="E237" s="9">
        <v>14553.5</v>
      </c>
      <c r="F237" s="9">
        <v>14562.25</v>
      </c>
      <c r="G237" s="9">
        <f>IF(A237&lt;=$C$4,"",MAX(INDEX($D$15:$D$713,A237-$C$4):D236))</f>
        <v>14562.55</v>
      </c>
      <c r="H237" s="12">
        <f>IF(A237&lt;$C$5,"",MIN(INDEX($E$15:$E$713,A237-$C$5):E236))</f>
        <v>14544.4</v>
      </c>
      <c r="I237" s="9">
        <f t="shared" si="34"/>
        <v>15.450000000000728</v>
      </c>
      <c r="J237" s="10">
        <f t="shared" si="41"/>
        <v>12.059190207985385</v>
      </c>
      <c r="K237" s="16" t="str">
        <f t="shared" si="39"/>
        <v>buy</v>
      </c>
      <c r="L237" s="10">
        <f t="shared" si="40"/>
        <v>14562.55</v>
      </c>
      <c r="M237" s="15">
        <f t="shared" si="32"/>
        <v>14539.875852958809</v>
      </c>
      <c r="N237" s="15">
        <f t="shared" si="35"/>
        <v>14599.686220561791</v>
      </c>
      <c r="O237" s="10" t="str">
        <f t="shared" si="36"/>
        <v>buy</v>
      </c>
      <c r="P237" s="10">
        <f t="shared" si="37"/>
        <v>14563.800000000001</v>
      </c>
      <c r="Q237" s="18">
        <f t="shared" si="38"/>
        <v>11.962073520596594</v>
      </c>
      <c r="R237" s="17" t="str">
        <f t="shared" si="33"/>
        <v/>
      </c>
    </row>
    <row r="238" spans="1:18" x14ac:dyDescent="0.25">
      <c r="A238" s="10">
        <v>224</v>
      </c>
      <c r="B238" s="20">
        <v>44215.540277777778</v>
      </c>
      <c r="C238" s="9">
        <v>14562.85</v>
      </c>
      <c r="D238" s="9">
        <v>14565.949999999999</v>
      </c>
      <c r="E238" s="9">
        <v>14554.699999999999</v>
      </c>
      <c r="F238" s="9">
        <v>14560.45</v>
      </c>
      <c r="G238" s="9">
        <f>IF(A238&lt;=$C$4,"",MAX(INDEX($D$15:$D$713,A238-$C$4):D237))</f>
        <v>14564.25</v>
      </c>
      <c r="H238" s="12">
        <f>IF(A238&lt;$C$5,"",MIN(INDEX($E$15:$E$713,A238-$C$5):E237))</f>
        <v>14544.4</v>
      </c>
      <c r="I238" s="9">
        <f t="shared" si="34"/>
        <v>10.75</v>
      </c>
      <c r="J238" s="10">
        <f t="shared" si="41"/>
        <v>11.993730697586114</v>
      </c>
      <c r="K238" s="16" t="str">
        <f t="shared" si="39"/>
        <v>buy</v>
      </c>
      <c r="L238" s="10">
        <f t="shared" si="40"/>
        <v>14564.25</v>
      </c>
      <c r="M238" s="15">
        <f t="shared" si="32"/>
        <v>14539.875852958809</v>
      </c>
      <c r="N238" s="15">
        <f t="shared" si="35"/>
        <v>14599.686220561791</v>
      </c>
      <c r="O238" s="10" t="str">
        <f t="shared" si="36"/>
        <v>buy</v>
      </c>
      <c r="P238" s="10">
        <f t="shared" si="37"/>
        <v>14563.800000000001</v>
      </c>
      <c r="Q238" s="18">
        <f t="shared" si="38"/>
        <v>11.962073520596594</v>
      </c>
      <c r="R238" s="17" t="str">
        <f t="shared" si="33"/>
        <v/>
      </c>
    </row>
    <row r="239" spans="1:18" x14ac:dyDescent="0.25">
      <c r="A239" s="10">
        <v>225</v>
      </c>
      <c r="B239" s="20">
        <v>44215.540972222225</v>
      </c>
      <c r="C239" s="9">
        <v>14560.5</v>
      </c>
      <c r="D239" s="9">
        <v>14562.349999999999</v>
      </c>
      <c r="E239" s="9">
        <v>14558.75</v>
      </c>
      <c r="F239" s="9">
        <v>14560.2</v>
      </c>
      <c r="G239" s="9">
        <f>IF(A239&lt;=$C$4,"",MAX(INDEX($D$15:$D$713,A239-$C$4):D238))</f>
        <v>14565.949999999999</v>
      </c>
      <c r="H239" s="12">
        <f>IF(A239&lt;$C$5,"",MIN(INDEX($E$15:$E$713,A239-$C$5):E238))</f>
        <v>14544.4</v>
      </c>
      <c r="I239" s="9">
        <f t="shared" si="34"/>
        <v>11.25</v>
      </c>
      <c r="J239" s="10">
        <f t="shared" si="41"/>
        <v>11.956544162706809</v>
      </c>
      <c r="K239" s="16" t="str">
        <f t="shared" si="39"/>
        <v/>
      </c>
      <c r="L239" s="10" t="str">
        <f t="shared" si="40"/>
        <v/>
      </c>
      <c r="M239" s="15">
        <f t="shared" si="32"/>
        <v>14539.875852958809</v>
      </c>
      <c r="N239" s="15">
        <f t="shared" si="35"/>
        <v>14599.686220561791</v>
      </c>
      <c r="O239" s="10" t="str">
        <f t="shared" si="36"/>
        <v>buy</v>
      </c>
      <c r="P239" s="10">
        <f t="shared" si="37"/>
        <v>14563.800000000001</v>
      </c>
      <c r="Q239" s="18">
        <f t="shared" si="38"/>
        <v>11.962073520596594</v>
      </c>
      <c r="R239" s="17" t="str">
        <f t="shared" si="33"/>
        <v/>
      </c>
    </row>
    <row r="240" spans="1:18" x14ac:dyDescent="0.25">
      <c r="A240" s="10">
        <v>226</v>
      </c>
      <c r="B240" s="20">
        <v>44215.541666666664</v>
      </c>
      <c r="C240" s="9">
        <v>14560.45</v>
      </c>
      <c r="D240" s="9">
        <v>14562.699999999999</v>
      </c>
      <c r="E240" s="9">
        <v>14557.949999999999</v>
      </c>
      <c r="F240" s="9">
        <v>14559.35</v>
      </c>
      <c r="G240" s="9">
        <f>IF(A240&lt;=$C$4,"",MAX(INDEX($D$15:$D$713,A240-$C$4):D239))</f>
        <v>14565.949999999999</v>
      </c>
      <c r="H240" s="12">
        <f>IF(A240&lt;$C$5,"",MIN(INDEX($E$15:$E$713,A240-$C$5):E239))</f>
        <v>14553.5</v>
      </c>
      <c r="I240" s="9">
        <f t="shared" si="34"/>
        <v>3.5999999999985448</v>
      </c>
      <c r="J240" s="10">
        <f t="shared" si="41"/>
        <v>11.538716954571395</v>
      </c>
      <c r="K240" s="16" t="str">
        <f t="shared" si="39"/>
        <v/>
      </c>
      <c r="L240" s="10" t="str">
        <f t="shared" si="40"/>
        <v/>
      </c>
      <c r="M240" s="15">
        <f t="shared" si="32"/>
        <v>14539.875852958809</v>
      </c>
      <c r="N240" s="15">
        <f t="shared" si="35"/>
        <v>14599.686220561791</v>
      </c>
      <c r="O240" s="10" t="str">
        <f t="shared" si="36"/>
        <v>buy</v>
      </c>
      <c r="P240" s="10">
        <f t="shared" si="37"/>
        <v>14563.800000000001</v>
      </c>
      <c r="Q240" s="18">
        <f t="shared" si="38"/>
        <v>11.962073520596594</v>
      </c>
      <c r="R240" s="17" t="str">
        <f t="shared" si="33"/>
        <v/>
      </c>
    </row>
    <row r="241" spans="1:18" x14ac:dyDescent="0.25">
      <c r="A241" s="10">
        <v>227</v>
      </c>
      <c r="B241" s="20">
        <v>44215.542361111111</v>
      </c>
      <c r="C241" s="9">
        <v>14558.65</v>
      </c>
      <c r="D241" s="9">
        <v>14566.7</v>
      </c>
      <c r="E241" s="9">
        <v>14551.9</v>
      </c>
      <c r="F241" s="9">
        <v>14561.75</v>
      </c>
      <c r="G241" s="9">
        <f>IF(A241&lt;=$C$4,"",MAX(INDEX($D$15:$D$713,A241-$C$4):D240))</f>
        <v>14565.949999999999</v>
      </c>
      <c r="H241" s="12">
        <f>IF(A241&lt;$C$5,"",MIN(INDEX($E$15:$E$713,A241-$C$5):E240))</f>
        <v>14554.699999999999</v>
      </c>
      <c r="I241" s="9">
        <f t="shared" si="34"/>
        <v>4.75</v>
      </c>
      <c r="J241" s="10">
        <f t="shared" si="41"/>
        <v>11.199281106842825</v>
      </c>
      <c r="K241" s="16" t="str">
        <f t="shared" si="39"/>
        <v>buy</v>
      </c>
      <c r="L241" s="10">
        <f t="shared" si="40"/>
        <v>14565.949999999999</v>
      </c>
      <c r="M241" s="15">
        <f t="shared" ref="M241:M304" si="42">IF(O241="buy",P241-$C$7*Q241,IF(O241="sell", P241+$C$7*Q241,""))</f>
        <v>14539.875852958809</v>
      </c>
      <c r="N241" s="15">
        <f t="shared" si="35"/>
        <v>14599.686220561791</v>
      </c>
      <c r="O241" s="10" t="str">
        <f t="shared" si="36"/>
        <v>buy</v>
      </c>
      <c r="P241" s="10">
        <f t="shared" si="37"/>
        <v>14563.800000000001</v>
      </c>
      <c r="Q241" s="18">
        <f t="shared" si="38"/>
        <v>11.962073520596594</v>
      </c>
      <c r="R241" s="17" t="str">
        <f t="shared" si="33"/>
        <v/>
      </c>
    </row>
    <row r="242" spans="1:18" x14ac:dyDescent="0.25">
      <c r="A242" s="10">
        <v>228</v>
      </c>
      <c r="B242" s="20">
        <v>44215.543055555558</v>
      </c>
      <c r="C242" s="9">
        <v>14561.400000000001</v>
      </c>
      <c r="D242" s="9">
        <v>14567.2</v>
      </c>
      <c r="E242" s="9">
        <v>14553.6</v>
      </c>
      <c r="F242" s="9">
        <v>14562.35</v>
      </c>
      <c r="G242" s="9">
        <f>IF(A242&lt;=$C$4,"",MAX(INDEX($D$15:$D$713,A242-$C$4):D241))</f>
        <v>14566.7</v>
      </c>
      <c r="H242" s="12">
        <f>IF(A242&lt;$C$5,"",MIN(INDEX($E$15:$E$713,A242-$C$5):E241))</f>
        <v>14551.9</v>
      </c>
      <c r="I242" s="9">
        <f t="shared" si="34"/>
        <v>14.800000000001091</v>
      </c>
      <c r="J242" s="10">
        <f t="shared" si="41"/>
        <v>11.379317051500738</v>
      </c>
      <c r="K242" s="16" t="str">
        <f t="shared" si="39"/>
        <v>buy</v>
      </c>
      <c r="L242" s="10">
        <f t="shared" si="40"/>
        <v>14566.7</v>
      </c>
      <c r="M242" s="15">
        <f t="shared" si="42"/>
        <v>14539.875852958809</v>
      </c>
      <c r="N242" s="15">
        <f t="shared" si="35"/>
        <v>14599.686220561791</v>
      </c>
      <c r="O242" s="10" t="str">
        <f t="shared" si="36"/>
        <v>buy</v>
      </c>
      <c r="P242" s="10">
        <f t="shared" si="37"/>
        <v>14563.800000000001</v>
      </c>
      <c r="Q242" s="18">
        <f t="shared" si="38"/>
        <v>11.962073520596594</v>
      </c>
      <c r="R242" s="17" t="str">
        <f t="shared" si="33"/>
        <v/>
      </c>
    </row>
    <row r="243" spans="1:18" x14ac:dyDescent="0.25">
      <c r="A243" s="10">
        <v>229</v>
      </c>
      <c r="B243" s="20">
        <v>44215.543749999997</v>
      </c>
      <c r="C243" s="9">
        <v>14562.95</v>
      </c>
      <c r="D243" s="9">
        <v>14564.7</v>
      </c>
      <c r="E243" s="9">
        <v>14559.15</v>
      </c>
      <c r="F243" s="9">
        <v>14561.9</v>
      </c>
      <c r="G243" s="9">
        <f>IF(A243&lt;=$C$4,"",MAX(INDEX($D$15:$D$713,A243-$C$4):D242))</f>
        <v>14567.2</v>
      </c>
      <c r="H243" s="12">
        <f>IF(A243&lt;$C$5,"",MIN(INDEX($E$15:$E$713,A243-$C$5):E242))</f>
        <v>14551.9</v>
      </c>
      <c r="I243" s="9">
        <f t="shared" si="34"/>
        <v>13.600000000000364</v>
      </c>
      <c r="J243" s="10">
        <f t="shared" si="41"/>
        <v>11.490351198925719</v>
      </c>
      <c r="K243" s="16" t="str">
        <f t="shared" si="39"/>
        <v/>
      </c>
      <c r="L243" s="10" t="str">
        <f t="shared" si="40"/>
        <v/>
      </c>
      <c r="M243" s="15">
        <f t="shared" si="42"/>
        <v>14539.875852958809</v>
      </c>
      <c r="N243" s="15">
        <f t="shared" si="35"/>
        <v>14599.686220561791</v>
      </c>
      <c r="O243" s="10" t="str">
        <f t="shared" si="36"/>
        <v>buy</v>
      </c>
      <c r="P243" s="10">
        <f t="shared" si="37"/>
        <v>14563.800000000001</v>
      </c>
      <c r="Q243" s="18">
        <f t="shared" si="38"/>
        <v>11.962073520596594</v>
      </c>
      <c r="R243" s="17" t="str">
        <f t="shared" si="33"/>
        <v/>
      </c>
    </row>
    <row r="244" spans="1:18" x14ac:dyDescent="0.25">
      <c r="A244" s="10">
        <v>230</v>
      </c>
      <c r="B244" s="20">
        <v>44215.544444444444</v>
      </c>
      <c r="C244" s="9">
        <v>14561.800000000001</v>
      </c>
      <c r="D244" s="9">
        <v>14566.65</v>
      </c>
      <c r="E244" s="9">
        <v>14560</v>
      </c>
      <c r="F244" s="9">
        <v>14561.95</v>
      </c>
      <c r="G244" s="9">
        <f>IF(A244&lt;=$C$4,"",MAX(INDEX($D$15:$D$713,A244-$C$4):D243))</f>
        <v>14567.2</v>
      </c>
      <c r="H244" s="12">
        <f>IF(A244&lt;$C$5,"",MIN(INDEX($E$15:$E$713,A244-$C$5):E243))</f>
        <v>14551.9</v>
      </c>
      <c r="I244" s="9">
        <f t="shared" si="34"/>
        <v>5.5500000000010914</v>
      </c>
      <c r="J244" s="10">
        <f t="shared" si="41"/>
        <v>11.193333638979487</v>
      </c>
      <c r="K244" s="16" t="str">
        <f t="shared" si="39"/>
        <v/>
      </c>
      <c r="L244" s="10" t="str">
        <f t="shared" si="40"/>
        <v/>
      </c>
      <c r="M244" s="15">
        <f t="shared" si="42"/>
        <v>14539.875852958809</v>
      </c>
      <c r="N244" s="15">
        <f t="shared" si="35"/>
        <v>14599.686220561791</v>
      </c>
      <c r="O244" s="10" t="str">
        <f t="shared" si="36"/>
        <v>buy</v>
      </c>
      <c r="P244" s="10">
        <f t="shared" si="37"/>
        <v>14563.800000000001</v>
      </c>
      <c r="Q244" s="18">
        <f t="shared" si="38"/>
        <v>11.962073520596594</v>
      </c>
      <c r="R244" s="17" t="str">
        <f t="shared" si="33"/>
        <v/>
      </c>
    </row>
    <row r="245" spans="1:18" x14ac:dyDescent="0.25">
      <c r="A245" s="10">
        <v>231</v>
      </c>
      <c r="B245" s="20">
        <v>44215.545138888891</v>
      </c>
      <c r="C245" s="9">
        <v>14562.05</v>
      </c>
      <c r="D245" s="9">
        <v>14566.9</v>
      </c>
      <c r="E245" s="9">
        <v>14552.25</v>
      </c>
      <c r="F245" s="9">
        <v>14557.1</v>
      </c>
      <c r="G245" s="9">
        <f>IF(A245&lt;=$C$4,"",MAX(INDEX($D$15:$D$713,A245-$C$4):D244))</f>
        <v>14567.2</v>
      </c>
      <c r="H245" s="12">
        <f>IF(A245&lt;$C$5,"",MIN(INDEX($E$15:$E$713,A245-$C$5):E244))</f>
        <v>14553.6</v>
      </c>
      <c r="I245" s="9">
        <f t="shared" si="34"/>
        <v>6.6499999999996362</v>
      </c>
      <c r="J245" s="10">
        <f t="shared" si="41"/>
        <v>10.966166957030495</v>
      </c>
      <c r="K245" s="16" t="str">
        <f t="shared" si="39"/>
        <v>sell</v>
      </c>
      <c r="L245" s="10">
        <f t="shared" si="40"/>
        <v>14553.6</v>
      </c>
      <c r="M245" s="15">
        <f t="shared" si="42"/>
        <v>14539.875852958809</v>
      </c>
      <c r="N245" s="15">
        <f t="shared" si="35"/>
        <v>14599.686220561791</v>
      </c>
      <c r="O245" s="10" t="str">
        <f t="shared" si="36"/>
        <v>buy</v>
      </c>
      <c r="P245" s="10">
        <f t="shared" si="37"/>
        <v>14563.800000000001</v>
      </c>
      <c r="Q245" s="18">
        <f t="shared" si="38"/>
        <v>11.962073520596594</v>
      </c>
      <c r="R245" s="17" t="str">
        <f t="shared" si="33"/>
        <v/>
      </c>
    </row>
    <row r="246" spans="1:18" x14ac:dyDescent="0.25">
      <c r="A246" s="10">
        <v>232</v>
      </c>
      <c r="B246" s="20">
        <v>44215.54583333333</v>
      </c>
      <c r="C246" s="9">
        <v>14556.85</v>
      </c>
      <c r="D246" s="9">
        <v>14565.65</v>
      </c>
      <c r="E246" s="9">
        <v>14554.800000000001</v>
      </c>
      <c r="F246" s="9">
        <v>14556.9</v>
      </c>
      <c r="G246" s="9">
        <f>IF(A246&lt;=$C$4,"",MAX(INDEX($D$15:$D$713,A246-$C$4):D245))</f>
        <v>14566.9</v>
      </c>
      <c r="H246" s="12">
        <f>IF(A246&lt;$C$5,"",MIN(INDEX($E$15:$E$713,A246-$C$5):E245))</f>
        <v>14552.25</v>
      </c>
      <c r="I246" s="9">
        <f t="shared" si="34"/>
        <v>14.649999999999636</v>
      </c>
      <c r="J246" s="10">
        <f t="shared" si="41"/>
        <v>11.150358609178951</v>
      </c>
      <c r="K246" s="16" t="str">
        <f t="shared" si="39"/>
        <v/>
      </c>
      <c r="L246" s="10" t="str">
        <f t="shared" si="40"/>
        <v/>
      </c>
      <c r="M246" s="15">
        <f t="shared" si="42"/>
        <v>14539.875852958809</v>
      </c>
      <c r="N246" s="15">
        <f t="shared" si="35"/>
        <v>14599.686220561791</v>
      </c>
      <c r="O246" s="10" t="str">
        <f t="shared" si="36"/>
        <v>buy</v>
      </c>
      <c r="P246" s="10">
        <f t="shared" si="37"/>
        <v>14563.800000000001</v>
      </c>
      <c r="Q246" s="18">
        <f t="shared" si="38"/>
        <v>11.962073520596594</v>
      </c>
      <c r="R246" s="17" t="str">
        <f t="shared" si="33"/>
        <v/>
      </c>
    </row>
    <row r="247" spans="1:18" x14ac:dyDescent="0.25">
      <c r="A247" s="10">
        <v>233</v>
      </c>
      <c r="B247" s="20">
        <v>44215.546527777777</v>
      </c>
      <c r="C247" s="9">
        <v>14556.1</v>
      </c>
      <c r="D247" s="9">
        <v>14565.45</v>
      </c>
      <c r="E247" s="9">
        <v>14555.65</v>
      </c>
      <c r="F247" s="9">
        <v>14558.55</v>
      </c>
      <c r="G247" s="9">
        <f>IF(A247&lt;=$C$4,"",MAX(INDEX($D$15:$D$713,A247-$C$4):D246))</f>
        <v>14566.9</v>
      </c>
      <c r="H247" s="12">
        <f>IF(A247&lt;$C$5,"",MIN(INDEX($E$15:$E$713,A247-$C$5):E246))</f>
        <v>14552.25</v>
      </c>
      <c r="I247" s="9">
        <f t="shared" si="34"/>
        <v>10.849999999998545</v>
      </c>
      <c r="J247" s="10">
        <f t="shared" si="41"/>
        <v>11.135340678719931</v>
      </c>
      <c r="K247" s="16" t="str">
        <f t="shared" si="39"/>
        <v/>
      </c>
      <c r="L247" s="10" t="str">
        <f t="shared" si="40"/>
        <v/>
      </c>
      <c r="M247" s="15">
        <f t="shared" si="42"/>
        <v>14539.875852958809</v>
      </c>
      <c r="N247" s="15">
        <f t="shared" si="35"/>
        <v>14599.686220561791</v>
      </c>
      <c r="O247" s="10" t="str">
        <f t="shared" si="36"/>
        <v>buy</v>
      </c>
      <c r="P247" s="10">
        <f t="shared" si="37"/>
        <v>14563.800000000001</v>
      </c>
      <c r="Q247" s="18">
        <f t="shared" si="38"/>
        <v>11.962073520596594</v>
      </c>
      <c r="R247" s="17" t="str">
        <f t="shared" si="33"/>
        <v/>
      </c>
    </row>
    <row r="248" spans="1:18" x14ac:dyDescent="0.25">
      <c r="A248" s="10">
        <v>234</v>
      </c>
      <c r="B248" s="20">
        <v>44215.547222222223</v>
      </c>
      <c r="C248" s="9">
        <v>14558</v>
      </c>
      <c r="D248" s="9">
        <v>14564.35</v>
      </c>
      <c r="E248" s="9">
        <v>14555.35</v>
      </c>
      <c r="F248" s="9">
        <v>14558</v>
      </c>
      <c r="G248" s="9">
        <f>IF(A248&lt;=$C$4,"",MAX(INDEX($D$15:$D$713,A248-$C$4):D247))</f>
        <v>14566.9</v>
      </c>
      <c r="H248" s="12">
        <f>IF(A248&lt;$C$5,"",MIN(INDEX($E$15:$E$713,A248-$C$5):E247))</f>
        <v>14552.25</v>
      </c>
      <c r="I248" s="9">
        <f t="shared" si="34"/>
        <v>9.8000000000010914</v>
      </c>
      <c r="J248" s="10">
        <f t="shared" si="41"/>
        <v>11.068573644783989</v>
      </c>
      <c r="K248" s="16" t="str">
        <f t="shared" si="39"/>
        <v/>
      </c>
      <c r="L248" s="10" t="str">
        <f t="shared" si="40"/>
        <v/>
      </c>
      <c r="M248" s="15">
        <f t="shared" si="42"/>
        <v>14539.875852958809</v>
      </c>
      <c r="N248" s="15">
        <f t="shared" si="35"/>
        <v>14599.686220561791</v>
      </c>
      <c r="O248" s="10" t="str">
        <f t="shared" si="36"/>
        <v>buy</v>
      </c>
      <c r="P248" s="10">
        <f t="shared" si="37"/>
        <v>14563.800000000001</v>
      </c>
      <c r="Q248" s="18">
        <f t="shared" si="38"/>
        <v>11.962073520596594</v>
      </c>
      <c r="R248" s="17" t="str">
        <f t="shared" si="33"/>
        <v/>
      </c>
    </row>
    <row r="249" spans="1:18" x14ac:dyDescent="0.25">
      <c r="A249" s="10">
        <v>235</v>
      </c>
      <c r="B249" s="20">
        <v>44215.54791666667</v>
      </c>
      <c r="C249" s="9">
        <v>14558.45</v>
      </c>
      <c r="D249" s="9">
        <v>14562.2</v>
      </c>
      <c r="E249" s="9">
        <v>14556.550000000001</v>
      </c>
      <c r="F249" s="9">
        <v>14558.8</v>
      </c>
      <c r="G249" s="9">
        <f>IF(A249&lt;=$C$4,"",MAX(INDEX($D$15:$D$713,A249-$C$4):D248))</f>
        <v>14565.65</v>
      </c>
      <c r="H249" s="12">
        <f>IF(A249&lt;$C$5,"",MIN(INDEX($E$15:$E$713,A249-$C$5):E248))</f>
        <v>14554.800000000001</v>
      </c>
      <c r="I249" s="9">
        <f t="shared" si="34"/>
        <v>9</v>
      </c>
      <c r="J249" s="10">
        <f t="shared" si="41"/>
        <v>10.965144962544789</v>
      </c>
      <c r="K249" s="16" t="str">
        <f t="shared" si="39"/>
        <v/>
      </c>
      <c r="L249" s="10" t="str">
        <f t="shared" si="40"/>
        <v/>
      </c>
      <c r="M249" s="15">
        <f t="shared" si="42"/>
        <v>14539.875852958809</v>
      </c>
      <c r="N249" s="15">
        <f t="shared" si="35"/>
        <v>14599.686220561791</v>
      </c>
      <c r="O249" s="10" t="str">
        <f t="shared" si="36"/>
        <v>buy</v>
      </c>
      <c r="P249" s="10">
        <f t="shared" si="37"/>
        <v>14563.800000000001</v>
      </c>
      <c r="Q249" s="18">
        <f t="shared" si="38"/>
        <v>11.962073520596594</v>
      </c>
      <c r="R249" s="17" t="str">
        <f t="shared" si="33"/>
        <v/>
      </c>
    </row>
    <row r="250" spans="1:18" x14ac:dyDescent="0.25">
      <c r="A250" s="10">
        <v>236</v>
      </c>
      <c r="B250" s="20">
        <v>44215.548611111109</v>
      </c>
      <c r="C250" s="9">
        <v>14558.9</v>
      </c>
      <c r="D250" s="9">
        <v>14567.6</v>
      </c>
      <c r="E250" s="9">
        <v>14555.4</v>
      </c>
      <c r="F250" s="9">
        <v>14560.55</v>
      </c>
      <c r="G250" s="9">
        <f>IF(A250&lt;=$C$4,"",MAX(INDEX($D$15:$D$713,A250-$C$4):D249))</f>
        <v>14565.45</v>
      </c>
      <c r="H250" s="12">
        <f>IF(A250&lt;$C$5,"",MIN(INDEX($E$15:$E$713,A250-$C$5):E249))</f>
        <v>14555.35</v>
      </c>
      <c r="I250" s="9">
        <f t="shared" si="34"/>
        <v>5.6499999999996362</v>
      </c>
      <c r="J250" s="10">
        <f t="shared" si="41"/>
        <v>10.699387714417531</v>
      </c>
      <c r="K250" s="16" t="str">
        <f t="shared" si="39"/>
        <v>buy</v>
      </c>
      <c r="L250" s="10">
        <f t="shared" si="40"/>
        <v>14565.45</v>
      </c>
      <c r="M250" s="15">
        <f t="shared" si="42"/>
        <v>14539.875852958809</v>
      </c>
      <c r="N250" s="15">
        <f t="shared" si="35"/>
        <v>14599.686220561791</v>
      </c>
      <c r="O250" s="10" t="str">
        <f t="shared" si="36"/>
        <v>buy</v>
      </c>
      <c r="P250" s="10">
        <f t="shared" si="37"/>
        <v>14563.800000000001</v>
      </c>
      <c r="Q250" s="18">
        <f t="shared" si="38"/>
        <v>11.962073520596594</v>
      </c>
      <c r="R250" s="17" t="str">
        <f t="shared" si="33"/>
        <v/>
      </c>
    </row>
    <row r="251" spans="1:18" x14ac:dyDescent="0.25">
      <c r="A251" s="10">
        <v>237</v>
      </c>
      <c r="B251" s="20">
        <v>44215.549305555556</v>
      </c>
      <c r="C251" s="9">
        <v>14560.4</v>
      </c>
      <c r="D251" s="9">
        <v>14566.949999999999</v>
      </c>
      <c r="E251" s="9">
        <v>14551.85</v>
      </c>
      <c r="F251" s="9">
        <v>14561.6</v>
      </c>
      <c r="G251" s="9">
        <f>IF(A251&lt;=$C$4,"",MAX(INDEX($D$15:$D$713,A251-$C$4):D250))</f>
        <v>14567.6</v>
      </c>
      <c r="H251" s="12">
        <f>IF(A251&lt;$C$5,"",MIN(INDEX($E$15:$E$713,A251-$C$5):E250))</f>
        <v>14555.35</v>
      </c>
      <c r="I251" s="9">
        <f t="shared" si="34"/>
        <v>12.200000000000728</v>
      </c>
      <c r="J251" s="10">
        <f t="shared" si="41"/>
        <v>10.774418328696692</v>
      </c>
      <c r="K251" s="16" t="str">
        <f t="shared" si="39"/>
        <v>sell</v>
      </c>
      <c r="L251" s="10">
        <f t="shared" si="40"/>
        <v>14555.35</v>
      </c>
      <c r="M251" s="15">
        <f t="shared" si="42"/>
        <v>14539.875852958809</v>
      </c>
      <c r="N251" s="15">
        <f t="shared" si="35"/>
        <v>14599.686220561791</v>
      </c>
      <c r="O251" s="10" t="str">
        <f t="shared" si="36"/>
        <v>buy</v>
      </c>
      <c r="P251" s="10">
        <f t="shared" si="37"/>
        <v>14563.800000000001</v>
      </c>
      <c r="Q251" s="18">
        <f t="shared" si="38"/>
        <v>11.962073520596594</v>
      </c>
      <c r="R251" s="17" t="str">
        <f t="shared" si="33"/>
        <v/>
      </c>
    </row>
    <row r="252" spans="1:18" x14ac:dyDescent="0.25">
      <c r="A252" s="10">
        <v>238</v>
      </c>
      <c r="B252" s="20">
        <v>44215.55</v>
      </c>
      <c r="C252" s="9">
        <v>14561.55</v>
      </c>
      <c r="D252" s="9">
        <v>14567.5</v>
      </c>
      <c r="E252" s="9">
        <v>14559.75</v>
      </c>
      <c r="F252" s="9">
        <v>14563.55</v>
      </c>
      <c r="G252" s="9">
        <f>IF(A252&lt;=$C$4,"",MAX(INDEX($D$15:$D$713,A252-$C$4):D251))</f>
        <v>14567.6</v>
      </c>
      <c r="H252" s="12">
        <f>IF(A252&lt;$C$5,"",MIN(INDEX($E$15:$E$713,A252-$C$5):E251))</f>
        <v>14551.85</v>
      </c>
      <c r="I252" s="9">
        <f t="shared" si="34"/>
        <v>15.099999999998545</v>
      </c>
      <c r="J252" s="10">
        <f t="shared" si="41"/>
        <v>10.990697412261785</v>
      </c>
      <c r="K252" s="16" t="str">
        <f t="shared" si="39"/>
        <v/>
      </c>
      <c r="L252" s="10" t="str">
        <f t="shared" si="40"/>
        <v/>
      </c>
      <c r="M252" s="15">
        <f t="shared" si="42"/>
        <v>14539.875852958809</v>
      </c>
      <c r="N252" s="15">
        <f t="shared" si="35"/>
        <v>14599.686220561791</v>
      </c>
      <c r="O252" s="10" t="str">
        <f t="shared" si="36"/>
        <v>buy</v>
      </c>
      <c r="P252" s="10">
        <f t="shared" si="37"/>
        <v>14563.800000000001</v>
      </c>
      <c r="Q252" s="18">
        <f t="shared" si="38"/>
        <v>11.962073520596594</v>
      </c>
      <c r="R252" s="17" t="str">
        <f t="shared" si="33"/>
        <v/>
      </c>
    </row>
    <row r="253" spans="1:18" x14ac:dyDescent="0.25">
      <c r="A253" s="10">
        <v>239</v>
      </c>
      <c r="B253" s="20">
        <v>44215.550694444442</v>
      </c>
      <c r="C253" s="9">
        <v>14564.15</v>
      </c>
      <c r="D253" s="9">
        <v>14570.65</v>
      </c>
      <c r="E253" s="9">
        <v>14559.9</v>
      </c>
      <c r="F253" s="9">
        <v>14561.85</v>
      </c>
      <c r="G253" s="9">
        <f>IF(A253&lt;=$C$4,"",MAX(INDEX($D$15:$D$713,A253-$C$4):D252))</f>
        <v>14567.6</v>
      </c>
      <c r="H253" s="12">
        <f>IF(A253&lt;$C$5,"",MIN(INDEX($E$15:$E$713,A253-$C$5):E252))</f>
        <v>14551.85</v>
      </c>
      <c r="I253" s="9">
        <f t="shared" si="34"/>
        <v>7.75</v>
      </c>
      <c r="J253" s="10">
        <f t="shared" si="41"/>
        <v>10.828662541648695</v>
      </c>
      <c r="K253" s="16" t="str">
        <f t="shared" si="39"/>
        <v>buy</v>
      </c>
      <c r="L253" s="10">
        <f t="shared" si="40"/>
        <v>14567.6</v>
      </c>
      <c r="M253" s="15">
        <f t="shared" si="42"/>
        <v>14539.875852958809</v>
      </c>
      <c r="N253" s="15">
        <f t="shared" si="35"/>
        <v>14599.686220561791</v>
      </c>
      <c r="O253" s="10" t="str">
        <f t="shared" si="36"/>
        <v>buy</v>
      </c>
      <c r="P253" s="10">
        <f t="shared" si="37"/>
        <v>14563.800000000001</v>
      </c>
      <c r="Q253" s="18">
        <f t="shared" si="38"/>
        <v>11.962073520596594</v>
      </c>
      <c r="R253" s="17" t="str">
        <f t="shared" si="33"/>
        <v/>
      </c>
    </row>
    <row r="254" spans="1:18" x14ac:dyDescent="0.25">
      <c r="A254" s="10">
        <v>240</v>
      </c>
      <c r="B254" s="20">
        <v>44215.551388888889</v>
      </c>
      <c r="C254" s="9">
        <v>14562.4</v>
      </c>
      <c r="D254" s="9">
        <v>14564.150000000001</v>
      </c>
      <c r="E254" s="9">
        <v>14559.25</v>
      </c>
      <c r="F254" s="9">
        <v>14561.5</v>
      </c>
      <c r="G254" s="9">
        <f>IF(A254&lt;=$C$4,"",MAX(INDEX($D$15:$D$713,A254-$C$4):D253))</f>
        <v>14570.65</v>
      </c>
      <c r="H254" s="12">
        <f>IF(A254&lt;$C$5,"",MIN(INDEX($E$15:$E$713,A254-$C$5):E253))</f>
        <v>14551.85</v>
      </c>
      <c r="I254" s="9">
        <f t="shared" si="34"/>
        <v>10.75</v>
      </c>
      <c r="J254" s="10">
        <f t="shared" si="41"/>
        <v>10.82472941456626</v>
      </c>
      <c r="K254" s="16" t="str">
        <f t="shared" si="39"/>
        <v/>
      </c>
      <c r="L254" s="10" t="str">
        <f t="shared" si="40"/>
        <v/>
      </c>
      <c r="M254" s="15">
        <f t="shared" si="42"/>
        <v>14539.875852958809</v>
      </c>
      <c r="N254" s="15">
        <f t="shared" si="35"/>
        <v>14599.686220561791</v>
      </c>
      <c r="O254" s="10" t="str">
        <f t="shared" si="36"/>
        <v>buy</v>
      </c>
      <c r="P254" s="10">
        <f t="shared" si="37"/>
        <v>14563.800000000001</v>
      </c>
      <c r="Q254" s="18">
        <f t="shared" si="38"/>
        <v>11.962073520596594</v>
      </c>
      <c r="R254" s="17" t="str">
        <f t="shared" si="33"/>
        <v/>
      </c>
    </row>
    <row r="255" spans="1:18" x14ac:dyDescent="0.25">
      <c r="A255" s="10">
        <v>241</v>
      </c>
      <c r="B255" s="20">
        <v>44215.552083333336</v>
      </c>
      <c r="C255" s="9">
        <v>14561.45</v>
      </c>
      <c r="D255" s="9">
        <v>14568.45</v>
      </c>
      <c r="E255" s="9">
        <v>14558.550000000001</v>
      </c>
      <c r="F255" s="9">
        <v>14565.95</v>
      </c>
      <c r="G255" s="9">
        <f>IF(A255&lt;=$C$4,"",MAX(INDEX($D$15:$D$713,A255-$C$4):D254))</f>
        <v>14570.65</v>
      </c>
      <c r="H255" s="12">
        <f>IF(A255&lt;$C$5,"",MIN(INDEX($E$15:$E$713,A255-$C$5):E254))</f>
        <v>14559.25</v>
      </c>
      <c r="I255" s="9">
        <f t="shared" si="34"/>
        <v>4.9000000000014552</v>
      </c>
      <c r="J255" s="10">
        <f t="shared" si="41"/>
        <v>10.528492943838021</v>
      </c>
      <c r="K255" s="16" t="str">
        <f t="shared" si="39"/>
        <v>sell</v>
      </c>
      <c r="L255" s="10">
        <f t="shared" si="40"/>
        <v>14559.25</v>
      </c>
      <c r="M255" s="15">
        <f t="shared" si="42"/>
        <v>14539.875852958809</v>
      </c>
      <c r="N255" s="15">
        <f t="shared" si="35"/>
        <v>14599.686220561791</v>
      </c>
      <c r="O255" s="10" t="str">
        <f t="shared" si="36"/>
        <v>buy</v>
      </c>
      <c r="P255" s="10">
        <f t="shared" si="37"/>
        <v>14563.800000000001</v>
      </c>
      <c r="Q255" s="18">
        <f t="shared" si="38"/>
        <v>11.962073520596594</v>
      </c>
      <c r="R255" s="17" t="str">
        <f t="shared" si="33"/>
        <v/>
      </c>
    </row>
    <row r="256" spans="1:18" x14ac:dyDescent="0.25">
      <c r="A256" s="10">
        <v>242</v>
      </c>
      <c r="B256" s="20">
        <v>44215.552777777775</v>
      </c>
      <c r="C256" s="9">
        <v>14565.699999999999</v>
      </c>
      <c r="D256" s="9">
        <v>14571.550000000001</v>
      </c>
      <c r="E256" s="9">
        <v>14561.800000000001</v>
      </c>
      <c r="F256" s="9">
        <v>14564.3</v>
      </c>
      <c r="G256" s="9">
        <f>IF(A256&lt;=$C$4,"",MAX(INDEX($D$15:$D$713,A256-$C$4):D255))</f>
        <v>14570.65</v>
      </c>
      <c r="H256" s="12">
        <f>IF(A256&lt;$C$5,"",MIN(INDEX($E$15:$E$713,A256-$C$5):E255))</f>
        <v>14558.550000000001</v>
      </c>
      <c r="I256" s="9">
        <f t="shared" si="34"/>
        <v>9.8999999999996362</v>
      </c>
      <c r="J256" s="10">
        <f t="shared" si="41"/>
        <v>10.497068296646102</v>
      </c>
      <c r="K256" s="16" t="str">
        <f t="shared" si="39"/>
        <v>buy</v>
      </c>
      <c r="L256" s="10">
        <f t="shared" si="40"/>
        <v>14570.65</v>
      </c>
      <c r="M256" s="15">
        <f t="shared" si="42"/>
        <v>14539.875852958809</v>
      </c>
      <c r="N256" s="15">
        <f t="shared" si="35"/>
        <v>14599.686220561791</v>
      </c>
      <c r="O256" s="10" t="str">
        <f t="shared" si="36"/>
        <v>buy</v>
      </c>
      <c r="P256" s="10">
        <f t="shared" si="37"/>
        <v>14563.800000000001</v>
      </c>
      <c r="Q256" s="18">
        <f t="shared" si="38"/>
        <v>11.962073520596594</v>
      </c>
      <c r="R256" s="17" t="str">
        <f t="shared" si="33"/>
        <v/>
      </c>
    </row>
    <row r="257" spans="1:18" x14ac:dyDescent="0.25">
      <c r="A257" s="10">
        <v>243</v>
      </c>
      <c r="B257" s="20">
        <v>44215.553472222222</v>
      </c>
      <c r="C257" s="9">
        <v>14564.4</v>
      </c>
      <c r="D257" s="9">
        <v>14570.949999999999</v>
      </c>
      <c r="E257" s="9">
        <v>14558.8</v>
      </c>
      <c r="F257" s="9">
        <v>14564.25</v>
      </c>
      <c r="G257" s="9">
        <f>IF(A257&lt;=$C$4,"",MAX(INDEX($D$15:$D$713,A257-$C$4):D256))</f>
        <v>14571.550000000001</v>
      </c>
      <c r="H257" s="12">
        <f>IF(A257&lt;$C$5,"",MIN(INDEX($E$15:$E$713,A257-$C$5):E256))</f>
        <v>14558.550000000001</v>
      </c>
      <c r="I257" s="9">
        <f t="shared" si="34"/>
        <v>9.75</v>
      </c>
      <c r="J257" s="10">
        <f t="shared" si="41"/>
        <v>10.459714881813797</v>
      </c>
      <c r="K257" s="16" t="str">
        <f t="shared" si="39"/>
        <v/>
      </c>
      <c r="L257" s="10" t="str">
        <f t="shared" si="40"/>
        <v/>
      </c>
      <c r="M257" s="15">
        <f t="shared" si="42"/>
        <v>14539.875852958809</v>
      </c>
      <c r="N257" s="15">
        <f t="shared" si="35"/>
        <v>14599.686220561791</v>
      </c>
      <c r="O257" s="10" t="str">
        <f t="shared" si="36"/>
        <v>buy</v>
      </c>
      <c r="P257" s="10">
        <f t="shared" si="37"/>
        <v>14563.800000000001</v>
      </c>
      <c r="Q257" s="18">
        <f t="shared" si="38"/>
        <v>11.962073520596594</v>
      </c>
      <c r="R257" s="17" t="str">
        <f t="shared" si="33"/>
        <v/>
      </c>
    </row>
    <row r="258" spans="1:18" x14ac:dyDescent="0.25">
      <c r="A258" s="10">
        <v>244</v>
      </c>
      <c r="B258" s="20">
        <v>44215.554166666669</v>
      </c>
      <c r="C258" s="9">
        <v>14564.45</v>
      </c>
      <c r="D258" s="9">
        <v>14573.800000000001</v>
      </c>
      <c r="E258" s="9">
        <v>14554.349999999999</v>
      </c>
      <c r="F258" s="9">
        <v>14566.65</v>
      </c>
      <c r="G258" s="9">
        <f>IF(A258&lt;=$C$4,"",MAX(INDEX($D$15:$D$713,A258-$C$4):D257))</f>
        <v>14571.550000000001</v>
      </c>
      <c r="H258" s="12">
        <f>IF(A258&lt;$C$5,"",MIN(INDEX($E$15:$E$713,A258-$C$5):E257))</f>
        <v>14558.550000000001</v>
      </c>
      <c r="I258" s="9">
        <f t="shared" si="34"/>
        <v>12.149999999999636</v>
      </c>
      <c r="J258" s="10">
        <f t="shared" si="41"/>
        <v>10.544229137723089</v>
      </c>
      <c r="K258" s="16" t="str">
        <f t="shared" si="39"/>
        <v>buy</v>
      </c>
      <c r="L258" s="10">
        <f t="shared" si="40"/>
        <v>14571.550000000001</v>
      </c>
      <c r="M258" s="15">
        <f t="shared" si="42"/>
        <v>14539.875852958809</v>
      </c>
      <c r="N258" s="15">
        <f t="shared" si="35"/>
        <v>14599.686220561791</v>
      </c>
      <c r="O258" s="10" t="str">
        <f t="shared" si="36"/>
        <v>buy</v>
      </c>
      <c r="P258" s="10">
        <f t="shared" si="37"/>
        <v>14563.800000000001</v>
      </c>
      <c r="Q258" s="18">
        <f t="shared" si="38"/>
        <v>11.962073520596594</v>
      </c>
      <c r="R258" s="17" t="str">
        <f t="shared" si="33"/>
        <v/>
      </c>
    </row>
    <row r="259" spans="1:18" x14ac:dyDescent="0.25">
      <c r="A259" s="10">
        <v>245</v>
      </c>
      <c r="B259" s="20">
        <v>44215.554861111108</v>
      </c>
      <c r="C259" s="9">
        <v>14566.75</v>
      </c>
      <c r="D259" s="9">
        <v>14572.45</v>
      </c>
      <c r="E259" s="9">
        <v>14559.45</v>
      </c>
      <c r="F259" s="9">
        <v>14567.45</v>
      </c>
      <c r="G259" s="9">
        <f>IF(A259&lt;=$C$4,"",MAX(INDEX($D$15:$D$713,A259-$C$4):D258))</f>
        <v>14573.800000000001</v>
      </c>
      <c r="H259" s="12">
        <f>IF(A259&lt;$C$5,"",MIN(INDEX($E$15:$E$713,A259-$C$5):E258))</f>
        <v>14554.349999999999</v>
      </c>
      <c r="I259" s="9">
        <f t="shared" si="34"/>
        <v>19.450000000002547</v>
      </c>
      <c r="J259" s="10">
        <f t="shared" si="41"/>
        <v>10.989517680837062</v>
      </c>
      <c r="K259" s="16" t="str">
        <f t="shared" si="39"/>
        <v/>
      </c>
      <c r="L259" s="10" t="str">
        <f t="shared" si="40"/>
        <v/>
      </c>
      <c r="M259" s="15">
        <f t="shared" si="42"/>
        <v>14539.875852958809</v>
      </c>
      <c r="N259" s="15">
        <f t="shared" si="35"/>
        <v>14599.686220561791</v>
      </c>
      <c r="O259" s="10" t="str">
        <f t="shared" si="36"/>
        <v>buy</v>
      </c>
      <c r="P259" s="10">
        <f t="shared" si="37"/>
        <v>14563.800000000001</v>
      </c>
      <c r="Q259" s="18">
        <f t="shared" si="38"/>
        <v>11.962073520596594</v>
      </c>
      <c r="R259" s="17" t="str">
        <f t="shared" si="33"/>
        <v/>
      </c>
    </row>
    <row r="260" spans="1:18" x14ac:dyDescent="0.25">
      <c r="A260" s="10">
        <v>246</v>
      </c>
      <c r="B260" s="20">
        <v>44215.555555555555</v>
      </c>
      <c r="C260" s="9">
        <v>14567.05</v>
      </c>
      <c r="D260" s="9">
        <v>14575.900000000001</v>
      </c>
      <c r="E260" s="9">
        <v>14559.2</v>
      </c>
      <c r="F260" s="9">
        <v>14573.6</v>
      </c>
      <c r="G260" s="9">
        <f>IF(A260&lt;=$C$4,"",MAX(INDEX($D$15:$D$713,A260-$C$4):D259))</f>
        <v>14573.800000000001</v>
      </c>
      <c r="H260" s="12">
        <f>IF(A260&lt;$C$5,"",MIN(INDEX($E$15:$E$713,A260-$C$5):E259))</f>
        <v>14554.349999999999</v>
      </c>
      <c r="I260" s="9">
        <f t="shared" si="34"/>
        <v>13</v>
      </c>
      <c r="J260" s="10">
        <f t="shared" si="41"/>
        <v>11.090041796795209</v>
      </c>
      <c r="K260" s="16" t="str">
        <f t="shared" si="39"/>
        <v>buy</v>
      </c>
      <c r="L260" s="10">
        <f t="shared" si="40"/>
        <v>14573.800000000001</v>
      </c>
      <c r="M260" s="15">
        <f t="shared" si="42"/>
        <v>14539.875852958809</v>
      </c>
      <c r="N260" s="15">
        <f t="shared" si="35"/>
        <v>14599.686220561791</v>
      </c>
      <c r="O260" s="10" t="str">
        <f t="shared" si="36"/>
        <v>buy</v>
      </c>
      <c r="P260" s="10">
        <f t="shared" si="37"/>
        <v>14563.800000000001</v>
      </c>
      <c r="Q260" s="18">
        <f t="shared" si="38"/>
        <v>11.962073520596594</v>
      </c>
      <c r="R260" s="17" t="str">
        <f t="shared" si="33"/>
        <v/>
      </c>
    </row>
    <row r="261" spans="1:18" x14ac:dyDescent="0.25">
      <c r="A261" s="10">
        <v>247</v>
      </c>
      <c r="B261" s="20">
        <v>44215.556250000001</v>
      </c>
      <c r="C261" s="9">
        <v>14573.9</v>
      </c>
      <c r="D261" s="9">
        <v>14581.55</v>
      </c>
      <c r="E261" s="9">
        <v>14565.35</v>
      </c>
      <c r="F261" s="9">
        <v>14570.1</v>
      </c>
      <c r="G261" s="9">
        <f>IF(A261&lt;=$C$4,"",MAX(INDEX($D$15:$D$713,A261-$C$4):D260))</f>
        <v>14575.900000000001</v>
      </c>
      <c r="H261" s="12">
        <f>IF(A261&lt;$C$5,"",MIN(INDEX($E$15:$E$713,A261-$C$5):E260))</f>
        <v>14554.349999999999</v>
      </c>
      <c r="I261" s="9">
        <f t="shared" si="34"/>
        <v>16.700000000000728</v>
      </c>
      <c r="J261" s="10">
        <f t="shared" si="41"/>
        <v>11.370539706955485</v>
      </c>
      <c r="K261" s="16" t="str">
        <f t="shared" si="39"/>
        <v>buy</v>
      </c>
      <c r="L261" s="10">
        <f t="shared" si="40"/>
        <v>14575.900000000001</v>
      </c>
      <c r="M261" s="15">
        <f t="shared" si="42"/>
        <v>14539.875852958809</v>
      </c>
      <c r="N261" s="15">
        <f t="shared" si="35"/>
        <v>14599.686220561791</v>
      </c>
      <c r="O261" s="10" t="str">
        <f t="shared" si="36"/>
        <v>buy</v>
      </c>
      <c r="P261" s="10">
        <f t="shared" si="37"/>
        <v>14563.800000000001</v>
      </c>
      <c r="Q261" s="18">
        <f t="shared" si="38"/>
        <v>11.962073520596594</v>
      </c>
      <c r="R261" s="17" t="str">
        <f t="shared" si="33"/>
        <v/>
      </c>
    </row>
    <row r="262" spans="1:18" x14ac:dyDescent="0.25">
      <c r="A262" s="10">
        <v>248</v>
      </c>
      <c r="B262" s="20">
        <v>44215.556944444441</v>
      </c>
      <c r="C262" s="9">
        <v>14570.550000000001</v>
      </c>
      <c r="D262" s="9">
        <v>14576.050000000001</v>
      </c>
      <c r="E262" s="9">
        <v>14565.35</v>
      </c>
      <c r="F262" s="9">
        <v>14570.1</v>
      </c>
      <c r="G262" s="9">
        <f>IF(A262&lt;=$C$4,"",MAX(INDEX($D$15:$D$713,A262-$C$4):D261))</f>
        <v>14581.55</v>
      </c>
      <c r="H262" s="12">
        <f>IF(A262&lt;$C$5,"",MIN(INDEX($E$15:$E$713,A262-$C$5):E261))</f>
        <v>14559.2</v>
      </c>
      <c r="I262" s="9">
        <f t="shared" si="34"/>
        <v>16.199999999998909</v>
      </c>
      <c r="J262" s="10">
        <f t="shared" si="41"/>
        <v>11.612012721607657</v>
      </c>
      <c r="K262" s="16" t="str">
        <f t="shared" si="39"/>
        <v/>
      </c>
      <c r="L262" s="10" t="str">
        <f t="shared" si="40"/>
        <v/>
      </c>
      <c r="M262" s="15">
        <f t="shared" si="42"/>
        <v>14539.875852958809</v>
      </c>
      <c r="N262" s="15">
        <f t="shared" si="35"/>
        <v>14599.686220561791</v>
      </c>
      <c r="O262" s="10" t="str">
        <f t="shared" si="36"/>
        <v>buy</v>
      </c>
      <c r="P262" s="10">
        <f t="shared" si="37"/>
        <v>14563.800000000001</v>
      </c>
      <c r="Q262" s="18">
        <f t="shared" si="38"/>
        <v>11.962073520596594</v>
      </c>
      <c r="R262" s="17" t="str">
        <f t="shared" si="33"/>
        <v/>
      </c>
    </row>
    <row r="263" spans="1:18" x14ac:dyDescent="0.25">
      <c r="A263" s="10">
        <v>249</v>
      </c>
      <c r="B263" s="20">
        <v>44215.557638888888</v>
      </c>
      <c r="C263" s="9">
        <v>14570.300000000001</v>
      </c>
      <c r="D263" s="9">
        <v>14577.949999999999</v>
      </c>
      <c r="E263" s="9">
        <v>14568.5</v>
      </c>
      <c r="F263" s="9">
        <v>14572.2</v>
      </c>
      <c r="G263" s="9">
        <f>IF(A263&lt;=$C$4,"",MAX(INDEX($D$15:$D$713,A263-$C$4):D262))</f>
        <v>14581.55</v>
      </c>
      <c r="H263" s="12">
        <f>IF(A263&lt;$C$5,"",MIN(INDEX($E$15:$E$713,A263-$C$5):E262))</f>
        <v>14559.2</v>
      </c>
      <c r="I263" s="9">
        <f t="shared" si="34"/>
        <v>10.700000000000728</v>
      </c>
      <c r="J263" s="10">
        <f t="shared" si="41"/>
        <v>11.566412085527311</v>
      </c>
      <c r="K263" s="16" t="str">
        <f t="shared" si="39"/>
        <v/>
      </c>
      <c r="L263" s="10" t="str">
        <f t="shared" si="40"/>
        <v/>
      </c>
      <c r="M263" s="15">
        <f t="shared" si="42"/>
        <v>14539.875852958809</v>
      </c>
      <c r="N263" s="15">
        <f t="shared" si="35"/>
        <v>14599.686220561791</v>
      </c>
      <c r="O263" s="10" t="str">
        <f t="shared" si="36"/>
        <v>buy</v>
      </c>
      <c r="P263" s="10">
        <f t="shared" si="37"/>
        <v>14563.800000000001</v>
      </c>
      <c r="Q263" s="18">
        <f t="shared" si="38"/>
        <v>11.962073520596594</v>
      </c>
      <c r="R263" s="17" t="str">
        <f t="shared" si="33"/>
        <v/>
      </c>
    </row>
    <row r="264" spans="1:18" x14ac:dyDescent="0.25">
      <c r="A264" s="10">
        <v>250</v>
      </c>
      <c r="B264" s="20">
        <v>44215.558333333334</v>
      </c>
      <c r="C264" s="9">
        <v>14572.15</v>
      </c>
      <c r="D264" s="9">
        <v>14576.050000000001</v>
      </c>
      <c r="E264" s="9">
        <v>14567.5</v>
      </c>
      <c r="F264" s="9">
        <v>14572.35</v>
      </c>
      <c r="G264" s="9">
        <f>IF(A264&lt;=$C$4,"",MAX(INDEX($D$15:$D$713,A264-$C$4):D263))</f>
        <v>14581.55</v>
      </c>
      <c r="H264" s="12">
        <f>IF(A264&lt;$C$5,"",MIN(INDEX($E$15:$E$713,A264-$C$5):E263))</f>
        <v>14565.35</v>
      </c>
      <c r="I264" s="9">
        <f t="shared" si="34"/>
        <v>9.4499999999989086</v>
      </c>
      <c r="J264" s="10">
        <f t="shared" si="41"/>
        <v>11.460591481250891</v>
      </c>
      <c r="K264" s="16" t="str">
        <f t="shared" si="39"/>
        <v/>
      </c>
      <c r="L264" s="10" t="str">
        <f t="shared" si="40"/>
        <v/>
      </c>
      <c r="M264" s="15">
        <f t="shared" si="42"/>
        <v>14539.875852958809</v>
      </c>
      <c r="N264" s="15">
        <f t="shared" si="35"/>
        <v>14599.686220561791</v>
      </c>
      <c r="O264" s="10" t="str">
        <f t="shared" si="36"/>
        <v>buy</v>
      </c>
      <c r="P264" s="10">
        <f t="shared" si="37"/>
        <v>14563.800000000001</v>
      </c>
      <c r="Q264" s="18">
        <f t="shared" si="38"/>
        <v>11.962073520596594</v>
      </c>
      <c r="R264" s="17" t="str">
        <f t="shared" si="33"/>
        <v/>
      </c>
    </row>
    <row r="265" spans="1:18" x14ac:dyDescent="0.25">
      <c r="A265" s="10">
        <v>251</v>
      </c>
      <c r="B265" s="20">
        <v>44215.559027777781</v>
      </c>
      <c r="C265" s="9">
        <v>14572.75</v>
      </c>
      <c r="D265" s="9">
        <v>14579.5</v>
      </c>
      <c r="E265" s="9">
        <v>14562.55</v>
      </c>
      <c r="F265" s="9">
        <v>14566.45</v>
      </c>
      <c r="G265" s="9">
        <f>IF(A265&lt;=$C$4,"",MAX(INDEX($D$15:$D$713,A265-$C$4):D264))</f>
        <v>14577.949999999999</v>
      </c>
      <c r="H265" s="12">
        <f>IF(A265&lt;$C$5,"",MIN(INDEX($E$15:$E$713,A265-$C$5):E264))</f>
        <v>14565.35</v>
      </c>
      <c r="I265" s="9">
        <f t="shared" si="34"/>
        <v>8.5500000000010914</v>
      </c>
      <c r="J265" s="10">
        <f t="shared" si="41"/>
        <v>11.315061907188401</v>
      </c>
      <c r="K265" s="16" t="str">
        <f t="shared" si="39"/>
        <v>buy</v>
      </c>
      <c r="L265" s="10">
        <f t="shared" si="40"/>
        <v>14577.949999999999</v>
      </c>
      <c r="M265" s="15">
        <f t="shared" si="42"/>
        <v>14539.875852958809</v>
      </c>
      <c r="N265" s="15">
        <f t="shared" si="35"/>
        <v>14599.686220561791</v>
      </c>
      <c r="O265" s="10" t="str">
        <f t="shared" si="36"/>
        <v>buy</v>
      </c>
      <c r="P265" s="10">
        <f t="shared" si="37"/>
        <v>14563.800000000001</v>
      </c>
      <c r="Q265" s="18">
        <f t="shared" si="38"/>
        <v>11.962073520596594</v>
      </c>
      <c r="R265" s="17" t="str">
        <f t="shared" si="33"/>
        <v/>
      </c>
    </row>
    <row r="266" spans="1:18" x14ac:dyDescent="0.25">
      <c r="A266" s="10">
        <v>252</v>
      </c>
      <c r="B266" s="20">
        <v>44215.55972222222</v>
      </c>
      <c r="C266" s="9">
        <v>14566.699999999999</v>
      </c>
      <c r="D266" s="9">
        <v>14567.099999999999</v>
      </c>
      <c r="E266" s="9">
        <v>14562.3</v>
      </c>
      <c r="F266" s="9">
        <v>14566.25</v>
      </c>
      <c r="G266" s="9">
        <f>IF(A266&lt;=$C$4,"",MAX(INDEX($D$15:$D$713,A266-$C$4):D265))</f>
        <v>14579.5</v>
      </c>
      <c r="H266" s="12">
        <f>IF(A266&lt;$C$5,"",MIN(INDEX($E$15:$E$713,A266-$C$5):E265))</f>
        <v>14562.55</v>
      </c>
      <c r="I266" s="9">
        <f t="shared" si="34"/>
        <v>16.950000000000728</v>
      </c>
      <c r="J266" s="10">
        <f t="shared" si="41"/>
        <v>11.596808811829018</v>
      </c>
      <c r="K266" s="16" t="str">
        <f t="shared" si="39"/>
        <v>sell</v>
      </c>
      <c r="L266" s="10">
        <f t="shared" si="40"/>
        <v>14562.55</v>
      </c>
      <c r="M266" s="15">
        <f t="shared" si="42"/>
        <v>14539.875852958809</v>
      </c>
      <c r="N266" s="15">
        <f t="shared" si="35"/>
        <v>14599.686220561791</v>
      </c>
      <c r="O266" s="10" t="str">
        <f t="shared" si="36"/>
        <v>buy</v>
      </c>
      <c r="P266" s="10">
        <f t="shared" si="37"/>
        <v>14563.800000000001</v>
      </c>
      <c r="Q266" s="18">
        <f t="shared" si="38"/>
        <v>11.962073520596594</v>
      </c>
      <c r="R266" s="17" t="str">
        <f t="shared" si="33"/>
        <v/>
      </c>
    </row>
    <row r="267" spans="1:18" x14ac:dyDescent="0.25">
      <c r="A267" s="10">
        <v>253</v>
      </c>
      <c r="B267" s="20">
        <v>44215.560416666667</v>
      </c>
      <c r="C267" s="9">
        <v>14566.15</v>
      </c>
      <c r="D267" s="9">
        <v>14575.75</v>
      </c>
      <c r="E267" s="9">
        <v>14557.55</v>
      </c>
      <c r="F267" s="9">
        <v>14562.6</v>
      </c>
      <c r="G267" s="9">
        <f>IF(A267&lt;=$C$4,"",MAX(INDEX($D$15:$D$713,A267-$C$4):D266))</f>
        <v>14579.5</v>
      </c>
      <c r="H267" s="12">
        <f>IF(A267&lt;$C$5,"",MIN(INDEX($E$15:$E$713,A267-$C$5):E266))</f>
        <v>14562.3</v>
      </c>
      <c r="I267" s="9">
        <f t="shared" si="34"/>
        <v>4.7999999999992724</v>
      </c>
      <c r="J267" s="10">
        <f t="shared" si="41"/>
        <v>11.25696837123753</v>
      </c>
      <c r="K267" s="16" t="str">
        <f t="shared" si="39"/>
        <v>sell</v>
      </c>
      <c r="L267" s="10">
        <f t="shared" si="40"/>
        <v>14562.3</v>
      </c>
      <c r="M267" s="15">
        <f t="shared" si="42"/>
        <v>14539.875852958809</v>
      </c>
      <c r="N267" s="15">
        <f t="shared" si="35"/>
        <v>14599.686220561791</v>
      </c>
      <c r="O267" s="10" t="str">
        <f t="shared" si="36"/>
        <v>buy</v>
      </c>
      <c r="P267" s="10">
        <f t="shared" si="37"/>
        <v>14563.800000000001</v>
      </c>
      <c r="Q267" s="18">
        <f t="shared" si="38"/>
        <v>11.962073520596594</v>
      </c>
      <c r="R267" s="17" t="str">
        <f t="shared" si="33"/>
        <v/>
      </c>
    </row>
    <row r="268" spans="1:18" x14ac:dyDescent="0.25">
      <c r="A268" s="10">
        <v>254</v>
      </c>
      <c r="B268" s="20">
        <v>44215.561111111114</v>
      </c>
      <c r="C268" s="9">
        <v>14562.9</v>
      </c>
      <c r="D268" s="9">
        <v>14571.45</v>
      </c>
      <c r="E268" s="9">
        <v>14556.3</v>
      </c>
      <c r="F268" s="9">
        <v>14566.75</v>
      </c>
      <c r="G268" s="9">
        <f>IF(A268&lt;=$C$4,"",MAX(INDEX($D$15:$D$713,A268-$C$4):D267))</f>
        <v>14579.5</v>
      </c>
      <c r="H268" s="12">
        <f>IF(A268&lt;$C$5,"",MIN(INDEX($E$15:$E$713,A268-$C$5):E267))</f>
        <v>14557.55</v>
      </c>
      <c r="I268" s="9">
        <f t="shared" si="34"/>
        <v>18.200000000000728</v>
      </c>
      <c r="J268" s="10">
        <f t="shared" si="41"/>
        <v>11.60411995267569</v>
      </c>
      <c r="K268" s="16" t="str">
        <f t="shared" si="39"/>
        <v>sell</v>
      </c>
      <c r="L268" s="10">
        <f t="shared" si="40"/>
        <v>14557.55</v>
      </c>
      <c r="M268" s="15">
        <f t="shared" si="42"/>
        <v>14539.875852958809</v>
      </c>
      <c r="N268" s="15">
        <f t="shared" si="35"/>
        <v>14599.686220561791</v>
      </c>
      <c r="O268" s="10" t="str">
        <f t="shared" si="36"/>
        <v>buy</v>
      </c>
      <c r="P268" s="10">
        <f t="shared" si="37"/>
        <v>14563.800000000001</v>
      </c>
      <c r="Q268" s="18">
        <f t="shared" si="38"/>
        <v>11.962073520596594</v>
      </c>
      <c r="R268" s="17" t="str">
        <f t="shared" si="33"/>
        <v/>
      </c>
    </row>
    <row r="269" spans="1:18" x14ac:dyDescent="0.25">
      <c r="A269" s="10">
        <v>255</v>
      </c>
      <c r="B269" s="20">
        <v>44215.561805555553</v>
      </c>
      <c r="C269" s="9">
        <v>14566.8</v>
      </c>
      <c r="D269" s="9">
        <v>14574.45</v>
      </c>
      <c r="E269" s="9">
        <v>14559.45</v>
      </c>
      <c r="F269" s="9">
        <v>14566.6</v>
      </c>
      <c r="G269" s="9">
        <f>IF(A269&lt;=$C$4,"",MAX(INDEX($D$15:$D$713,A269-$C$4):D268))</f>
        <v>14575.75</v>
      </c>
      <c r="H269" s="12">
        <f>IF(A269&lt;$C$5,"",MIN(INDEX($E$15:$E$713,A269-$C$5):E268))</f>
        <v>14556.3</v>
      </c>
      <c r="I269" s="9">
        <f t="shared" si="34"/>
        <v>15.150000000001455</v>
      </c>
      <c r="J269" s="10">
        <f t="shared" si="41"/>
        <v>11.781413955041979</v>
      </c>
      <c r="K269" s="16" t="str">
        <f t="shared" si="39"/>
        <v/>
      </c>
      <c r="L269" s="10" t="str">
        <f t="shared" si="40"/>
        <v/>
      </c>
      <c r="M269" s="15">
        <f t="shared" si="42"/>
        <v>14539.875852958809</v>
      </c>
      <c r="N269" s="15">
        <f t="shared" si="35"/>
        <v>14599.686220561791</v>
      </c>
      <c r="O269" s="10" t="str">
        <f t="shared" si="36"/>
        <v>buy</v>
      </c>
      <c r="P269" s="10">
        <f t="shared" si="37"/>
        <v>14563.800000000001</v>
      </c>
      <c r="Q269" s="18">
        <f t="shared" si="38"/>
        <v>11.962073520596594</v>
      </c>
      <c r="R269" s="17" t="str">
        <f t="shared" si="33"/>
        <v/>
      </c>
    </row>
    <row r="270" spans="1:18" x14ac:dyDescent="0.25">
      <c r="A270" s="10">
        <v>256</v>
      </c>
      <c r="B270" s="20">
        <v>44215.5625</v>
      </c>
      <c r="C270" s="9">
        <v>14567.1</v>
      </c>
      <c r="D270" s="9">
        <v>14568.15</v>
      </c>
      <c r="E270" s="9">
        <v>14559.9</v>
      </c>
      <c r="F270" s="9">
        <v>14563.85</v>
      </c>
      <c r="G270" s="9">
        <f>IF(A270&lt;=$C$4,"",MAX(INDEX($D$15:$D$713,A270-$C$4):D269))</f>
        <v>14575.75</v>
      </c>
      <c r="H270" s="12">
        <f>IF(A270&lt;$C$5,"",MIN(INDEX($E$15:$E$713,A270-$C$5):E269))</f>
        <v>14556.3</v>
      </c>
      <c r="I270" s="9">
        <f t="shared" si="34"/>
        <v>15</v>
      </c>
      <c r="J270" s="10">
        <f t="shared" si="41"/>
        <v>11.942343257289879</v>
      </c>
      <c r="K270" s="16" t="str">
        <f t="shared" si="39"/>
        <v/>
      </c>
      <c r="L270" s="10" t="str">
        <f t="shared" si="40"/>
        <v/>
      </c>
      <c r="M270" s="15">
        <f t="shared" si="42"/>
        <v>14539.875852958809</v>
      </c>
      <c r="N270" s="15">
        <f t="shared" si="35"/>
        <v>14599.686220561791</v>
      </c>
      <c r="O270" s="10" t="str">
        <f t="shared" si="36"/>
        <v>buy</v>
      </c>
      <c r="P270" s="10">
        <f t="shared" si="37"/>
        <v>14563.800000000001</v>
      </c>
      <c r="Q270" s="18">
        <f t="shared" si="38"/>
        <v>11.962073520596594</v>
      </c>
      <c r="R270" s="17" t="str">
        <f t="shared" si="33"/>
        <v/>
      </c>
    </row>
    <row r="271" spans="1:18" x14ac:dyDescent="0.25">
      <c r="A271" s="10">
        <v>257</v>
      </c>
      <c r="B271" s="20">
        <v>44215.563194444447</v>
      </c>
      <c r="C271" s="9">
        <v>14563.8</v>
      </c>
      <c r="D271" s="9">
        <v>14571.3</v>
      </c>
      <c r="E271" s="9">
        <v>14562.3</v>
      </c>
      <c r="F271" s="9">
        <v>14566.65</v>
      </c>
      <c r="G271" s="9">
        <f>IF(A271&lt;=$C$4,"",MAX(INDEX($D$15:$D$713,A271-$C$4):D270))</f>
        <v>14574.45</v>
      </c>
      <c r="H271" s="12">
        <f>IF(A271&lt;$C$5,"",MIN(INDEX($E$15:$E$713,A271-$C$5):E270))</f>
        <v>14556.3</v>
      </c>
      <c r="I271" s="9">
        <f t="shared" si="34"/>
        <v>8.25</v>
      </c>
      <c r="J271" s="10">
        <f t="shared" si="41"/>
        <v>11.757726094425385</v>
      </c>
      <c r="K271" s="16" t="str">
        <f t="shared" si="39"/>
        <v/>
      </c>
      <c r="L271" s="10" t="str">
        <f t="shared" si="40"/>
        <v/>
      </c>
      <c r="M271" s="15">
        <f t="shared" si="42"/>
        <v>14539.875852958809</v>
      </c>
      <c r="N271" s="15">
        <f t="shared" si="35"/>
        <v>14599.686220561791</v>
      </c>
      <c r="O271" s="10" t="str">
        <f t="shared" si="36"/>
        <v>buy</v>
      </c>
      <c r="P271" s="10">
        <f t="shared" si="37"/>
        <v>14563.800000000001</v>
      </c>
      <c r="Q271" s="18">
        <f t="shared" si="38"/>
        <v>11.962073520596594</v>
      </c>
      <c r="R271" s="17" t="str">
        <f t="shared" ref="R271:R334" si="43">IF(AND(O270="buy", O271="SL"), M270-P270, IF(AND(O270="sell",O271="SL"), P270-M270, IF(AND(O270="buy", O271="TP"), N270-P270, IF(AND(O270="sell", O271="TP"),P270-N270,""))))</f>
        <v/>
      </c>
    </row>
    <row r="272" spans="1:18" x14ac:dyDescent="0.25">
      <c r="A272" s="10">
        <v>258</v>
      </c>
      <c r="B272" s="20">
        <v>44215.563888888886</v>
      </c>
      <c r="C272" s="9">
        <v>14566.15</v>
      </c>
      <c r="D272" s="9">
        <v>14575.75</v>
      </c>
      <c r="E272" s="9">
        <v>14565.6</v>
      </c>
      <c r="F272" s="9">
        <v>14573</v>
      </c>
      <c r="G272" s="9">
        <f>IF(A272&lt;=$C$4,"",MAX(INDEX($D$15:$D$713,A272-$C$4):D271))</f>
        <v>14574.45</v>
      </c>
      <c r="H272" s="12">
        <f>IF(A272&lt;$C$5,"",MIN(INDEX($E$15:$E$713,A272-$C$5):E271))</f>
        <v>14559.45</v>
      </c>
      <c r="I272" s="9">
        <f t="shared" si="34"/>
        <v>9</v>
      </c>
      <c r="J272" s="10">
        <f t="shared" si="41"/>
        <v>11.619839789704116</v>
      </c>
      <c r="K272" s="16" t="str">
        <f t="shared" si="39"/>
        <v>buy</v>
      </c>
      <c r="L272" s="10">
        <f t="shared" si="40"/>
        <v>14574.45</v>
      </c>
      <c r="M272" s="15">
        <f t="shared" si="42"/>
        <v>14539.875852958809</v>
      </c>
      <c r="N272" s="15">
        <f t="shared" si="35"/>
        <v>14599.686220561791</v>
      </c>
      <c r="O272" s="10" t="str">
        <f t="shared" si="36"/>
        <v>buy</v>
      </c>
      <c r="P272" s="10">
        <f t="shared" si="37"/>
        <v>14563.800000000001</v>
      </c>
      <c r="Q272" s="18">
        <f t="shared" si="38"/>
        <v>11.962073520596594</v>
      </c>
      <c r="R272" s="17" t="str">
        <f t="shared" si="43"/>
        <v/>
      </c>
    </row>
    <row r="273" spans="1:18" x14ac:dyDescent="0.25">
      <c r="A273" s="10">
        <v>259</v>
      </c>
      <c r="B273" s="20">
        <v>44215.564583333333</v>
      </c>
      <c r="C273" s="9">
        <v>14572.6</v>
      </c>
      <c r="D273" s="9">
        <v>14574.650000000001</v>
      </c>
      <c r="E273" s="9">
        <v>14564.6</v>
      </c>
      <c r="F273" s="9">
        <v>14569.8</v>
      </c>
      <c r="G273" s="9">
        <f>IF(A273&lt;=$C$4,"",MAX(INDEX($D$15:$D$713,A273-$C$4):D272))</f>
        <v>14575.75</v>
      </c>
      <c r="H273" s="12">
        <f>IF(A273&lt;$C$5,"",MIN(INDEX($E$15:$E$713,A273-$C$5):E272))</f>
        <v>14559.9</v>
      </c>
      <c r="I273" s="9">
        <f t="shared" ref="I273:I336" si="44">MAX(D272-E272,D272-F271,F271-E272)</f>
        <v>10.149999999999636</v>
      </c>
      <c r="J273" s="10">
        <f t="shared" si="41"/>
        <v>11.546347800218893</v>
      </c>
      <c r="K273" s="16" t="str">
        <f t="shared" si="39"/>
        <v/>
      </c>
      <c r="L273" s="10" t="str">
        <f t="shared" si="40"/>
        <v/>
      </c>
      <c r="M273" s="15">
        <f t="shared" si="42"/>
        <v>14539.875852958809</v>
      </c>
      <c r="N273" s="15">
        <f t="shared" si="35"/>
        <v>14599.686220561791</v>
      </c>
      <c r="O273" s="10" t="str">
        <f t="shared" si="36"/>
        <v>buy</v>
      </c>
      <c r="P273" s="10">
        <f t="shared" si="37"/>
        <v>14563.800000000001</v>
      </c>
      <c r="Q273" s="18">
        <f t="shared" si="38"/>
        <v>11.962073520596594</v>
      </c>
      <c r="R273" s="17" t="str">
        <f t="shared" si="43"/>
        <v/>
      </c>
    </row>
    <row r="274" spans="1:18" x14ac:dyDescent="0.25">
      <c r="A274" s="10">
        <v>260</v>
      </c>
      <c r="B274" s="20">
        <v>44215.56527777778</v>
      </c>
      <c r="C274" s="9">
        <v>14569.449999999999</v>
      </c>
      <c r="D274" s="9">
        <v>14574.95</v>
      </c>
      <c r="E274" s="9">
        <v>14565.6</v>
      </c>
      <c r="F274" s="9">
        <v>14569.6</v>
      </c>
      <c r="G274" s="9">
        <f>IF(A274&lt;=$C$4,"",MAX(INDEX($D$15:$D$713,A274-$C$4):D273))</f>
        <v>14575.75</v>
      </c>
      <c r="H274" s="12">
        <f>IF(A274&lt;$C$5,"",MIN(INDEX($E$15:$E$713,A274-$C$5):E273))</f>
        <v>14562.3</v>
      </c>
      <c r="I274" s="9">
        <f t="shared" si="44"/>
        <v>10.050000000001091</v>
      </c>
      <c r="J274" s="10">
        <f t="shared" si="41"/>
        <v>11.471530410208002</v>
      </c>
      <c r="K274" s="16" t="str">
        <f t="shared" si="39"/>
        <v/>
      </c>
      <c r="L274" s="10" t="str">
        <f t="shared" si="40"/>
        <v/>
      </c>
      <c r="M274" s="15">
        <f t="shared" si="42"/>
        <v>14539.875852958809</v>
      </c>
      <c r="N274" s="15">
        <f t="shared" si="35"/>
        <v>14599.686220561791</v>
      </c>
      <c r="O274" s="10" t="str">
        <f t="shared" si="36"/>
        <v>buy</v>
      </c>
      <c r="P274" s="10">
        <f t="shared" si="37"/>
        <v>14563.800000000001</v>
      </c>
      <c r="Q274" s="18">
        <f t="shared" si="38"/>
        <v>11.962073520596594</v>
      </c>
      <c r="R274" s="17" t="str">
        <f t="shared" si="43"/>
        <v/>
      </c>
    </row>
    <row r="275" spans="1:18" x14ac:dyDescent="0.25">
      <c r="A275" s="10">
        <v>261</v>
      </c>
      <c r="B275" s="20">
        <v>44215.565972222219</v>
      </c>
      <c r="C275" s="9">
        <v>14569.65</v>
      </c>
      <c r="D275" s="9">
        <v>14575</v>
      </c>
      <c r="E275" s="9">
        <v>14562.85</v>
      </c>
      <c r="F275" s="9">
        <v>14569.7</v>
      </c>
      <c r="G275" s="9">
        <f>IF(A275&lt;=$C$4,"",MAX(INDEX($D$15:$D$713,A275-$C$4):D274))</f>
        <v>14575.75</v>
      </c>
      <c r="H275" s="12">
        <f>IF(A275&lt;$C$5,"",MIN(INDEX($E$15:$E$713,A275-$C$5):E274))</f>
        <v>14564.6</v>
      </c>
      <c r="I275" s="9">
        <f t="shared" si="44"/>
        <v>9.3500000000003638</v>
      </c>
      <c r="J275" s="10">
        <f t="shared" si="41"/>
        <v>11.365453889697621</v>
      </c>
      <c r="K275" s="16" t="str">
        <f t="shared" si="39"/>
        <v>sell</v>
      </c>
      <c r="L275" s="10">
        <f t="shared" si="40"/>
        <v>14564.6</v>
      </c>
      <c r="M275" s="15">
        <f t="shared" si="42"/>
        <v>14539.875852958809</v>
      </c>
      <c r="N275" s="15">
        <f t="shared" si="35"/>
        <v>14599.686220561791</v>
      </c>
      <c r="O275" s="10" t="str">
        <f t="shared" si="36"/>
        <v>buy</v>
      </c>
      <c r="P275" s="10">
        <f t="shared" si="37"/>
        <v>14563.800000000001</v>
      </c>
      <c r="Q275" s="18">
        <f t="shared" si="38"/>
        <v>11.962073520596594</v>
      </c>
      <c r="R275" s="17" t="str">
        <f t="shared" si="43"/>
        <v/>
      </c>
    </row>
    <row r="276" spans="1:18" x14ac:dyDescent="0.25">
      <c r="A276" s="10">
        <v>262</v>
      </c>
      <c r="B276" s="20">
        <v>44215.566666666666</v>
      </c>
      <c r="C276" s="9">
        <v>14569.6</v>
      </c>
      <c r="D276" s="9">
        <v>14574.15</v>
      </c>
      <c r="E276" s="9">
        <v>14564.25</v>
      </c>
      <c r="F276" s="9">
        <v>14570.4</v>
      </c>
      <c r="G276" s="9">
        <f>IF(A276&lt;=$C$4,"",MAX(INDEX($D$15:$D$713,A276-$C$4):D275))</f>
        <v>14575</v>
      </c>
      <c r="H276" s="12">
        <f>IF(A276&lt;$C$5,"",MIN(INDEX($E$15:$E$713,A276-$C$5):E275))</f>
        <v>14562.85</v>
      </c>
      <c r="I276" s="9">
        <f t="shared" si="44"/>
        <v>12.149999999999636</v>
      </c>
      <c r="J276" s="10">
        <f t="shared" si="41"/>
        <v>11.404681195212721</v>
      </c>
      <c r="K276" s="16" t="str">
        <f t="shared" si="39"/>
        <v/>
      </c>
      <c r="L276" s="10" t="str">
        <f t="shared" si="40"/>
        <v/>
      </c>
      <c r="M276" s="15">
        <f t="shared" si="42"/>
        <v>14539.875852958809</v>
      </c>
      <c r="N276" s="15">
        <f t="shared" si="35"/>
        <v>14599.686220561791</v>
      </c>
      <c r="O276" s="10" t="str">
        <f t="shared" si="36"/>
        <v>buy</v>
      </c>
      <c r="P276" s="10">
        <f t="shared" si="37"/>
        <v>14563.800000000001</v>
      </c>
      <c r="Q276" s="18">
        <f t="shared" si="38"/>
        <v>11.962073520596594</v>
      </c>
      <c r="R276" s="17" t="str">
        <f t="shared" si="43"/>
        <v/>
      </c>
    </row>
    <row r="277" spans="1:18" x14ac:dyDescent="0.25">
      <c r="A277" s="10">
        <v>263</v>
      </c>
      <c r="B277" s="20">
        <v>44215.567361111112</v>
      </c>
      <c r="C277" s="9">
        <v>14570.55</v>
      </c>
      <c r="D277" s="9">
        <v>14571.3</v>
      </c>
      <c r="E277" s="9">
        <v>14562.6</v>
      </c>
      <c r="F277" s="9">
        <v>14570.3</v>
      </c>
      <c r="G277" s="9">
        <f>IF(A277&lt;=$C$4,"",MAX(INDEX($D$15:$D$713,A277-$C$4):D276))</f>
        <v>14575</v>
      </c>
      <c r="H277" s="12">
        <f>IF(A277&lt;$C$5,"",MIN(INDEX($E$15:$E$713,A277-$C$5):E276))</f>
        <v>14562.85</v>
      </c>
      <c r="I277" s="9">
        <f t="shared" si="44"/>
        <v>9.8999999999996362</v>
      </c>
      <c r="J277" s="10">
        <f t="shared" si="41"/>
        <v>11.329447135452067</v>
      </c>
      <c r="K277" s="16" t="str">
        <f t="shared" si="39"/>
        <v>sell</v>
      </c>
      <c r="L277" s="10">
        <f t="shared" si="40"/>
        <v>14562.85</v>
      </c>
      <c r="M277" s="15">
        <f t="shared" si="42"/>
        <v>14539.875852958809</v>
      </c>
      <c r="N277" s="15">
        <f t="shared" si="35"/>
        <v>14599.686220561791</v>
      </c>
      <c r="O277" s="10" t="str">
        <f t="shared" si="36"/>
        <v>buy</v>
      </c>
      <c r="P277" s="10">
        <f t="shared" si="37"/>
        <v>14563.800000000001</v>
      </c>
      <c r="Q277" s="18">
        <f t="shared" si="38"/>
        <v>11.962073520596594</v>
      </c>
      <c r="R277" s="17" t="str">
        <f t="shared" si="43"/>
        <v/>
      </c>
    </row>
    <row r="278" spans="1:18" x14ac:dyDescent="0.25">
      <c r="A278" s="10">
        <v>264</v>
      </c>
      <c r="B278" s="20">
        <v>44215.568055555559</v>
      </c>
      <c r="C278" s="9">
        <v>14569.65</v>
      </c>
      <c r="D278" s="9">
        <v>14578.2</v>
      </c>
      <c r="E278" s="9">
        <v>14566.2</v>
      </c>
      <c r="F278" s="9">
        <v>14575.95</v>
      </c>
      <c r="G278" s="9">
        <f>IF(A278&lt;=$C$4,"",MAX(INDEX($D$15:$D$713,A278-$C$4):D277))</f>
        <v>14575</v>
      </c>
      <c r="H278" s="12">
        <f>IF(A278&lt;$C$5,"",MIN(INDEX($E$15:$E$713,A278-$C$5):E277))</f>
        <v>14562.6</v>
      </c>
      <c r="I278" s="9">
        <f t="shared" si="44"/>
        <v>8.6999999999989086</v>
      </c>
      <c r="J278" s="10">
        <f t="shared" si="41"/>
        <v>11.197974778679409</v>
      </c>
      <c r="K278" s="16" t="str">
        <f t="shared" si="39"/>
        <v>buy</v>
      </c>
      <c r="L278" s="10">
        <f t="shared" si="40"/>
        <v>14575</v>
      </c>
      <c r="M278" s="15">
        <f t="shared" si="42"/>
        <v>14539.875852958809</v>
      </c>
      <c r="N278" s="15">
        <f t="shared" si="35"/>
        <v>14599.686220561791</v>
      </c>
      <c r="O278" s="10" t="str">
        <f t="shared" si="36"/>
        <v>buy</v>
      </c>
      <c r="P278" s="10">
        <f t="shared" si="37"/>
        <v>14563.800000000001</v>
      </c>
      <c r="Q278" s="18">
        <f t="shared" si="38"/>
        <v>11.962073520596594</v>
      </c>
      <c r="R278" s="17" t="str">
        <f t="shared" si="43"/>
        <v/>
      </c>
    </row>
    <row r="279" spans="1:18" x14ac:dyDescent="0.25">
      <c r="A279" s="10">
        <v>265</v>
      </c>
      <c r="B279" s="20">
        <v>44215.568749999999</v>
      </c>
      <c r="C279" s="9">
        <v>14576.199999999999</v>
      </c>
      <c r="D279" s="9">
        <v>14582</v>
      </c>
      <c r="E279" s="9">
        <v>14570.6</v>
      </c>
      <c r="F279" s="9">
        <v>14577.1</v>
      </c>
      <c r="G279" s="9">
        <f>IF(A279&lt;=$C$4,"",MAX(INDEX($D$15:$D$713,A279-$C$4):D278))</f>
        <v>14578.2</v>
      </c>
      <c r="H279" s="12">
        <f>IF(A279&lt;$C$5,"",MIN(INDEX($E$15:$E$713,A279-$C$5):E278))</f>
        <v>14562.6</v>
      </c>
      <c r="I279" s="9">
        <f t="shared" si="44"/>
        <v>12</v>
      </c>
      <c r="J279" s="10">
        <f t="shared" si="41"/>
        <v>11.23807603974544</v>
      </c>
      <c r="K279" s="16" t="str">
        <f t="shared" si="39"/>
        <v>buy</v>
      </c>
      <c r="L279" s="10">
        <f t="shared" si="40"/>
        <v>14578.2</v>
      </c>
      <c r="M279" s="15">
        <f t="shared" si="42"/>
        <v>14539.875852958809</v>
      </c>
      <c r="N279" s="15">
        <f t="shared" si="35"/>
        <v>14599.686220561791</v>
      </c>
      <c r="O279" s="10" t="str">
        <f t="shared" si="36"/>
        <v>buy</v>
      </c>
      <c r="P279" s="10">
        <f t="shared" si="37"/>
        <v>14563.800000000001</v>
      </c>
      <c r="Q279" s="18">
        <f t="shared" si="38"/>
        <v>11.962073520596594</v>
      </c>
      <c r="R279" s="17" t="str">
        <f t="shared" si="43"/>
        <v/>
      </c>
    </row>
    <row r="280" spans="1:18" x14ac:dyDescent="0.25">
      <c r="A280" s="10">
        <v>266</v>
      </c>
      <c r="B280" s="20">
        <v>44215.569444444445</v>
      </c>
      <c r="C280" s="9">
        <v>14577.55</v>
      </c>
      <c r="D280" s="9">
        <v>14584.95</v>
      </c>
      <c r="E280" s="9">
        <v>14570.5</v>
      </c>
      <c r="F280" s="9">
        <v>14572.7</v>
      </c>
      <c r="G280" s="9">
        <f>IF(A280&lt;=$C$4,"",MAX(INDEX($D$15:$D$713,A280-$C$4):D279))</f>
        <v>14582</v>
      </c>
      <c r="H280" s="12">
        <f>IF(A280&lt;$C$5,"",MIN(INDEX($E$15:$E$713,A280-$C$5):E279))</f>
        <v>14562.6</v>
      </c>
      <c r="I280" s="9">
        <f t="shared" si="44"/>
        <v>11.399999999999636</v>
      </c>
      <c r="J280" s="10">
        <f t="shared" si="41"/>
        <v>11.246172237758149</v>
      </c>
      <c r="K280" s="16" t="str">
        <f t="shared" si="39"/>
        <v>buy</v>
      </c>
      <c r="L280" s="10">
        <f t="shared" si="40"/>
        <v>14582</v>
      </c>
      <c r="M280" s="15">
        <f t="shared" si="42"/>
        <v>14539.875852958809</v>
      </c>
      <c r="N280" s="15">
        <f t="shared" si="35"/>
        <v>14599.686220561791</v>
      </c>
      <c r="O280" s="10" t="str">
        <f t="shared" si="36"/>
        <v>buy</v>
      </c>
      <c r="P280" s="10">
        <f t="shared" si="37"/>
        <v>14563.800000000001</v>
      </c>
      <c r="Q280" s="18">
        <f t="shared" si="38"/>
        <v>11.962073520596594</v>
      </c>
      <c r="R280" s="17" t="str">
        <f t="shared" si="43"/>
        <v/>
      </c>
    </row>
    <row r="281" spans="1:18" x14ac:dyDescent="0.25">
      <c r="A281" s="10">
        <v>267</v>
      </c>
      <c r="B281" s="20">
        <v>44215.570138888892</v>
      </c>
      <c r="C281" s="9">
        <v>14573.1</v>
      </c>
      <c r="D281" s="9">
        <v>14579.95</v>
      </c>
      <c r="E281" s="9">
        <v>14566.199999999999</v>
      </c>
      <c r="F281" s="9">
        <v>14573.05</v>
      </c>
      <c r="G281" s="9">
        <f>IF(A281&lt;=$C$4,"",MAX(INDEX($D$15:$D$713,A281-$C$4):D280))</f>
        <v>14584.95</v>
      </c>
      <c r="H281" s="12">
        <f>IF(A281&lt;$C$5,"",MIN(INDEX($E$15:$E$713,A281-$C$5):E280))</f>
        <v>14566.2</v>
      </c>
      <c r="I281" s="9">
        <f t="shared" si="44"/>
        <v>14.450000000000728</v>
      </c>
      <c r="J281" s="10">
        <f t="shared" si="41"/>
        <v>11.406363625870277</v>
      </c>
      <c r="K281" s="16" t="str">
        <f t="shared" si="39"/>
        <v>sell</v>
      </c>
      <c r="L281" s="10">
        <f t="shared" si="40"/>
        <v>14566.2</v>
      </c>
      <c r="M281" s="15">
        <f t="shared" si="42"/>
        <v>14539.875852958809</v>
      </c>
      <c r="N281" s="15">
        <f t="shared" si="35"/>
        <v>14599.686220561791</v>
      </c>
      <c r="O281" s="10" t="str">
        <f t="shared" si="36"/>
        <v>buy</v>
      </c>
      <c r="P281" s="10">
        <f t="shared" si="37"/>
        <v>14563.800000000001</v>
      </c>
      <c r="Q281" s="18">
        <f t="shared" si="38"/>
        <v>11.962073520596594</v>
      </c>
      <c r="R281" s="17" t="str">
        <f t="shared" si="43"/>
        <v/>
      </c>
    </row>
    <row r="282" spans="1:18" x14ac:dyDescent="0.25">
      <c r="A282" s="10">
        <v>268</v>
      </c>
      <c r="B282" s="20">
        <v>44215.570833333331</v>
      </c>
      <c r="C282" s="9">
        <v>14572.75</v>
      </c>
      <c r="D282" s="9">
        <v>14574.65</v>
      </c>
      <c r="E282" s="9">
        <v>14569.35</v>
      </c>
      <c r="F282" s="9">
        <v>14572.7</v>
      </c>
      <c r="G282" s="9">
        <f>IF(A282&lt;=$C$4,"",MAX(INDEX($D$15:$D$713,A282-$C$4):D281))</f>
        <v>14584.95</v>
      </c>
      <c r="H282" s="12">
        <f>IF(A282&lt;$C$5,"",MIN(INDEX($E$15:$E$713,A282-$C$5):E281))</f>
        <v>14566.199999999999</v>
      </c>
      <c r="I282" s="9">
        <f t="shared" si="44"/>
        <v>13.750000000001819</v>
      </c>
      <c r="J282" s="10">
        <f t="shared" si="41"/>
        <v>11.523545444576854</v>
      </c>
      <c r="K282" s="16" t="str">
        <f t="shared" si="39"/>
        <v/>
      </c>
      <c r="L282" s="10" t="str">
        <f t="shared" si="40"/>
        <v/>
      </c>
      <c r="M282" s="15">
        <f t="shared" si="42"/>
        <v>14539.875852958809</v>
      </c>
      <c r="N282" s="15">
        <f t="shared" si="35"/>
        <v>14599.686220561791</v>
      </c>
      <c r="O282" s="10" t="str">
        <f t="shared" si="36"/>
        <v>buy</v>
      </c>
      <c r="P282" s="10">
        <f t="shared" si="37"/>
        <v>14563.800000000001</v>
      </c>
      <c r="Q282" s="18">
        <f t="shared" si="38"/>
        <v>11.962073520596594</v>
      </c>
      <c r="R282" s="17" t="str">
        <f t="shared" si="43"/>
        <v/>
      </c>
    </row>
    <row r="283" spans="1:18" x14ac:dyDescent="0.25">
      <c r="A283" s="10">
        <v>269</v>
      </c>
      <c r="B283" s="20">
        <v>44215.571527777778</v>
      </c>
      <c r="C283" s="9">
        <v>14572.5</v>
      </c>
      <c r="D283" s="9">
        <v>14575.6</v>
      </c>
      <c r="E283" s="9">
        <v>14565.15</v>
      </c>
      <c r="F283" s="9">
        <v>14569.45</v>
      </c>
      <c r="G283" s="9">
        <f>IF(A283&lt;=$C$4,"",MAX(INDEX($D$15:$D$713,A283-$C$4):D282))</f>
        <v>14584.95</v>
      </c>
      <c r="H283" s="12">
        <f>IF(A283&lt;$C$5,"",MIN(INDEX($E$15:$E$713,A283-$C$5):E282))</f>
        <v>14566.199999999999</v>
      </c>
      <c r="I283" s="9">
        <f t="shared" si="44"/>
        <v>5.2999999999992724</v>
      </c>
      <c r="J283" s="10">
        <f t="shared" si="41"/>
        <v>11.212368172347976</v>
      </c>
      <c r="K283" s="16" t="str">
        <f t="shared" si="39"/>
        <v>sell</v>
      </c>
      <c r="L283" s="10">
        <f t="shared" si="40"/>
        <v>14566.199999999999</v>
      </c>
      <c r="M283" s="15">
        <f t="shared" si="42"/>
        <v>14539.875852958809</v>
      </c>
      <c r="N283" s="15">
        <f t="shared" si="35"/>
        <v>14599.686220561791</v>
      </c>
      <c r="O283" s="10" t="str">
        <f t="shared" si="36"/>
        <v>buy</v>
      </c>
      <c r="P283" s="10">
        <f t="shared" si="37"/>
        <v>14563.800000000001</v>
      </c>
      <c r="Q283" s="18">
        <f t="shared" si="38"/>
        <v>11.962073520596594</v>
      </c>
      <c r="R283" s="17" t="str">
        <f t="shared" si="43"/>
        <v/>
      </c>
    </row>
    <row r="284" spans="1:18" x14ac:dyDescent="0.25">
      <c r="A284" s="10">
        <v>270</v>
      </c>
      <c r="B284" s="20">
        <v>44215.572222222225</v>
      </c>
      <c r="C284" s="9">
        <v>14569.65</v>
      </c>
      <c r="D284" s="9">
        <v>14578</v>
      </c>
      <c r="E284" s="9">
        <v>14565.8</v>
      </c>
      <c r="F284" s="9">
        <v>14568.15</v>
      </c>
      <c r="G284" s="9">
        <f>IF(A284&lt;=$C$4,"",MAX(INDEX($D$15:$D$713,A284-$C$4):D283))</f>
        <v>14579.95</v>
      </c>
      <c r="H284" s="12">
        <f>IF(A284&lt;$C$5,"",MIN(INDEX($E$15:$E$713,A284-$C$5):E283))</f>
        <v>14565.15</v>
      </c>
      <c r="I284" s="9">
        <f t="shared" si="44"/>
        <v>10.450000000000728</v>
      </c>
      <c r="J284" s="10">
        <f t="shared" si="41"/>
        <v>11.174249763730613</v>
      </c>
      <c r="K284" s="16" t="str">
        <f t="shared" si="39"/>
        <v/>
      </c>
      <c r="L284" s="10" t="str">
        <f t="shared" si="40"/>
        <v/>
      </c>
      <c r="M284" s="15">
        <f t="shared" si="42"/>
        <v>14539.875852958809</v>
      </c>
      <c r="N284" s="15">
        <f t="shared" si="35"/>
        <v>14599.686220561791</v>
      </c>
      <c r="O284" s="10" t="str">
        <f t="shared" si="36"/>
        <v>buy</v>
      </c>
      <c r="P284" s="10">
        <f t="shared" si="37"/>
        <v>14563.800000000001</v>
      </c>
      <c r="Q284" s="18">
        <f t="shared" si="38"/>
        <v>11.962073520596594</v>
      </c>
      <c r="R284" s="17" t="str">
        <f t="shared" si="43"/>
        <v/>
      </c>
    </row>
    <row r="285" spans="1:18" x14ac:dyDescent="0.25">
      <c r="A285" s="10">
        <v>271</v>
      </c>
      <c r="B285" s="20">
        <v>44215.572916666664</v>
      </c>
      <c r="C285" s="9">
        <v>14568.1</v>
      </c>
      <c r="D285" s="9">
        <v>14569.45</v>
      </c>
      <c r="E285" s="9">
        <v>14564.2</v>
      </c>
      <c r="F285" s="9">
        <v>14567.5</v>
      </c>
      <c r="G285" s="9">
        <f>IF(A285&lt;=$C$4,"",MAX(INDEX($D$15:$D$713,A285-$C$4):D284))</f>
        <v>14578</v>
      </c>
      <c r="H285" s="12">
        <f>IF(A285&lt;$C$5,"",MIN(INDEX($E$15:$E$713,A285-$C$5):E284))</f>
        <v>14565.15</v>
      </c>
      <c r="I285" s="9">
        <f t="shared" si="44"/>
        <v>12.200000000000728</v>
      </c>
      <c r="J285" s="10">
        <f t="shared" si="41"/>
        <v>11.225537275544118</v>
      </c>
      <c r="K285" s="16" t="str">
        <f t="shared" si="39"/>
        <v>sell</v>
      </c>
      <c r="L285" s="10">
        <f t="shared" si="40"/>
        <v>14565.15</v>
      </c>
      <c r="M285" s="15">
        <f t="shared" si="42"/>
        <v>14539.875852958809</v>
      </c>
      <c r="N285" s="15">
        <f t="shared" si="35"/>
        <v>14599.686220561791</v>
      </c>
      <c r="O285" s="10" t="str">
        <f t="shared" si="36"/>
        <v>buy</v>
      </c>
      <c r="P285" s="10">
        <f t="shared" si="37"/>
        <v>14563.800000000001</v>
      </c>
      <c r="Q285" s="18">
        <f t="shared" si="38"/>
        <v>11.962073520596594</v>
      </c>
      <c r="R285" s="17" t="str">
        <f t="shared" si="43"/>
        <v/>
      </c>
    </row>
    <row r="286" spans="1:18" x14ac:dyDescent="0.25">
      <c r="A286" s="10">
        <v>272</v>
      </c>
      <c r="B286" s="20">
        <v>44215.573611111111</v>
      </c>
      <c r="C286" s="9">
        <v>14567.4</v>
      </c>
      <c r="D286" s="9">
        <v>14573.5</v>
      </c>
      <c r="E286" s="9">
        <v>14561.849999999999</v>
      </c>
      <c r="F286" s="9">
        <v>14569.25</v>
      </c>
      <c r="G286" s="9">
        <f>IF(A286&lt;=$C$4,"",MAX(INDEX($D$15:$D$713,A286-$C$4):D285))</f>
        <v>14578</v>
      </c>
      <c r="H286" s="12">
        <f>IF(A286&lt;$C$5,"",MIN(INDEX($E$15:$E$713,A286-$C$5):E285))</f>
        <v>14564.2</v>
      </c>
      <c r="I286" s="9">
        <f t="shared" si="44"/>
        <v>5.25</v>
      </c>
      <c r="J286" s="10">
        <f t="shared" si="41"/>
        <v>10.926760411766912</v>
      </c>
      <c r="K286" s="16" t="str">
        <f t="shared" si="39"/>
        <v>sell</v>
      </c>
      <c r="L286" s="10">
        <f t="shared" si="40"/>
        <v>14564.2</v>
      </c>
      <c r="M286" s="15">
        <f t="shared" si="42"/>
        <v>14539.875852958809</v>
      </c>
      <c r="N286" s="15">
        <f t="shared" si="35"/>
        <v>14599.686220561791</v>
      </c>
      <c r="O286" s="10" t="str">
        <f t="shared" si="36"/>
        <v>buy</v>
      </c>
      <c r="P286" s="10">
        <f t="shared" si="37"/>
        <v>14563.800000000001</v>
      </c>
      <c r="Q286" s="18">
        <f t="shared" si="38"/>
        <v>11.962073520596594</v>
      </c>
      <c r="R286" s="17" t="str">
        <f t="shared" si="43"/>
        <v/>
      </c>
    </row>
    <row r="287" spans="1:18" x14ac:dyDescent="0.25">
      <c r="A287" s="10">
        <v>273</v>
      </c>
      <c r="B287" s="20">
        <v>44215.574305555558</v>
      </c>
      <c r="C287" s="9">
        <v>14570.05</v>
      </c>
      <c r="D287" s="9">
        <v>14579.75</v>
      </c>
      <c r="E287" s="9">
        <v>14562.8</v>
      </c>
      <c r="F287" s="9">
        <v>14571.25</v>
      </c>
      <c r="G287" s="9">
        <f>IF(A287&lt;=$C$4,"",MAX(INDEX($D$15:$D$713,A287-$C$4):D286))</f>
        <v>14578</v>
      </c>
      <c r="H287" s="12">
        <f>IF(A287&lt;$C$5,"",MIN(INDEX($E$15:$E$713,A287-$C$5):E286))</f>
        <v>14561.849999999999</v>
      </c>
      <c r="I287" s="9">
        <f t="shared" si="44"/>
        <v>11.650000000001455</v>
      </c>
      <c r="J287" s="10">
        <f t="shared" si="41"/>
        <v>10.96292239117864</v>
      </c>
      <c r="K287" s="16" t="str">
        <f t="shared" si="39"/>
        <v>buy</v>
      </c>
      <c r="L287" s="10">
        <f t="shared" si="40"/>
        <v>14578</v>
      </c>
      <c r="M287" s="15">
        <f t="shared" si="42"/>
        <v>14539.875852958809</v>
      </c>
      <c r="N287" s="15">
        <f t="shared" si="35"/>
        <v>14599.686220561791</v>
      </c>
      <c r="O287" s="10" t="str">
        <f t="shared" si="36"/>
        <v>buy</v>
      </c>
      <c r="P287" s="10">
        <f t="shared" si="37"/>
        <v>14563.800000000001</v>
      </c>
      <c r="Q287" s="18">
        <f t="shared" si="38"/>
        <v>11.962073520596594</v>
      </c>
      <c r="R287" s="17" t="str">
        <f t="shared" si="43"/>
        <v/>
      </c>
    </row>
    <row r="288" spans="1:18" x14ac:dyDescent="0.25">
      <c r="A288" s="10">
        <v>274</v>
      </c>
      <c r="B288" s="20">
        <v>44215.574999999997</v>
      </c>
      <c r="C288" s="9">
        <v>14570.949999999999</v>
      </c>
      <c r="D288" s="9">
        <v>14572.45</v>
      </c>
      <c r="E288" s="9">
        <v>14561.45</v>
      </c>
      <c r="F288" s="9">
        <v>14565.15</v>
      </c>
      <c r="G288" s="9">
        <f>IF(A288&lt;=$C$4,"",MAX(INDEX($D$15:$D$713,A288-$C$4):D287))</f>
        <v>14579.75</v>
      </c>
      <c r="H288" s="12">
        <f>IF(A288&lt;$C$5,"",MIN(INDEX($E$15:$E$713,A288-$C$5):E287))</f>
        <v>14561.849999999999</v>
      </c>
      <c r="I288" s="9">
        <f t="shared" si="44"/>
        <v>16.950000000000728</v>
      </c>
      <c r="J288" s="10">
        <f t="shared" si="41"/>
        <v>11.262276271619744</v>
      </c>
      <c r="K288" s="16" t="str">
        <f t="shared" si="39"/>
        <v>sell</v>
      </c>
      <c r="L288" s="10">
        <f t="shared" si="40"/>
        <v>14561.849999999999</v>
      </c>
      <c r="M288" s="15">
        <f t="shared" si="42"/>
        <v>14539.875852958809</v>
      </c>
      <c r="N288" s="15">
        <f t="shared" si="35"/>
        <v>14599.686220561791</v>
      </c>
      <c r="O288" s="10" t="str">
        <f t="shared" si="36"/>
        <v>buy</v>
      </c>
      <c r="P288" s="10">
        <f t="shared" si="37"/>
        <v>14563.800000000001</v>
      </c>
      <c r="Q288" s="18">
        <f t="shared" si="38"/>
        <v>11.962073520596594</v>
      </c>
      <c r="R288" s="17" t="str">
        <f t="shared" si="43"/>
        <v/>
      </c>
    </row>
    <row r="289" spans="1:18" x14ac:dyDescent="0.25">
      <c r="A289" s="10">
        <v>275</v>
      </c>
      <c r="B289" s="20">
        <v>44215.575694444444</v>
      </c>
      <c r="C289" s="9">
        <v>14565.050000000001</v>
      </c>
      <c r="D289" s="9">
        <v>14572.65</v>
      </c>
      <c r="E289" s="9">
        <v>14555.949999999999</v>
      </c>
      <c r="F289" s="9">
        <v>14565.2</v>
      </c>
      <c r="G289" s="9">
        <f>IF(A289&lt;=$C$4,"",MAX(INDEX($D$15:$D$713,A289-$C$4):D288))</f>
        <v>14579.75</v>
      </c>
      <c r="H289" s="12">
        <f>IF(A289&lt;$C$5,"",MIN(INDEX($E$15:$E$713,A289-$C$5):E288))</f>
        <v>14561.45</v>
      </c>
      <c r="I289" s="9">
        <f t="shared" si="44"/>
        <v>11</v>
      </c>
      <c r="J289" s="10">
        <f t="shared" si="41"/>
        <v>11.249162458038757</v>
      </c>
      <c r="K289" s="16" t="str">
        <f t="shared" si="39"/>
        <v>sell</v>
      </c>
      <c r="L289" s="10">
        <f t="shared" si="40"/>
        <v>14561.45</v>
      </c>
      <c r="M289" s="15">
        <f t="shared" si="42"/>
        <v>14539.875852958809</v>
      </c>
      <c r="N289" s="15">
        <f t="shared" si="35"/>
        <v>14599.686220561791</v>
      </c>
      <c r="O289" s="10" t="str">
        <f t="shared" si="36"/>
        <v>buy</v>
      </c>
      <c r="P289" s="10">
        <f t="shared" si="37"/>
        <v>14563.800000000001</v>
      </c>
      <c r="Q289" s="18">
        <f t="shared" si="38"/>
        <v>11.962073520596594</v>
      </c>
      <c r="R289" s="17" t="str">
        <f t="shared" si="43"/>
        <v/>
      </c>
    </row>
    <row r="290" spans="1:18" x14ac:dyDescent="0.25">
      <c r="A290" s="10">
        <v>276</v>
      </c>
      <c r="B290" s="20">
        <v>44215.576388888891</v>
      </c>
      <c r="C290" s="9">
        <v>14564.900000000001</v>
      </c>
      <c r="D290" s="9">
        <v>14574</v>
      </c>
      <c r="E290" s="9">
        <v>14559.3</v>
      </c>
      <c r="F290" s="9">
        <v>14570.45</v>
      </c>
      <c r="G290" s="9">
        <f>IF(A290&lt;=$C$4,"",MAX(INDEX($D$15:$D$713,A290-$C$4):D289))</f>
        <v>14579.75</v>
      </c>
      <c r="H290" s="12">
        <f>IF(A290&lt;$C$5,"",MIN(INDEX($E$15:$E$713,A290-$C$5):E289))</f>
        <v>14555.949999999999</v>
      </c>
      <c r="I290" s="9">
        <f t="shared" si="44"/>
        <v>16.700000000000728</v>
      </c>
      <c r="J290" s="10">
        <f t="shared" si="41"/>
        <v>11.521704335136857</v>
      </c>
      <c r="K290" s="16" t="str">
        <f t="shared" si="39"/>
        <v/>
      </c>
      <c r="L290" s="10" t="str">
        <f t="shared" si="40"/>
        <v/>
      </c>
      <c r="M290" s="15">
        <f t="shared" si="42"/>
        <v>14539.875852958809</v>
      </c>
      <c r="N290" s="15">
        <f t="shared" si="35"/>
        <v>14599.686220561791</v>
      </c>
      <c r="O290" s="10" t="str">
        <f t="shared" si="36"/>
        <v>buy</v>
      </c>
      <c r="P290" s="10">
        <f t="shared" si="37"/>
        <v>14563.800000000001</v>
      </c>
      <c r="Q290" s="18">
        <f t="shared" si="38"/>
        <v>11.962073520596594</v>
      </c>
      <c r="R290" s="17" t="str">
        <f t="shared" si="43"/>
        <v/>
      </c>
    </row>
    <row r="291" spans="1:18" x14ac:dyDescent="0.25">
      <c r="A291" s="10">
        <v>277</v>
      </c>
      <c r="B291" s="20">
        <v>44215.57708333333</v>
      </c>
      <c r="C291" s="9">
        <v>14570.4</v>
      </c>
      <c r="D291" s="9">
        <v>14576.800000000001</v>
      </c>
      <c r="E291" s="9">
        <v>14561.15</v>
      </c>
      <c r="F291" s="9">
        <v>14562.75</v>
      </c>
      <c r="G291" s="9">
        <f>IF(A291&lt;=$C$4,"",MAX(INDEX($D$15:$D$713,A291-$C$4):D290))</f>
        <v>14574</v>
      </c>
      <c r="H291" s="12">
        <f>IF(A291&lt;$C$5,"",MIN(INDEX($E$15:$E$713,A291-$C$5):E290))</f>
        <v>14555.949999999999</v>
      </c>
      <c r="I291" s="9">
        <f t="shared" si="44"/>
        <v>14.700000000000728</v>
      </c>
      <c r="J291" s="10">
        <f t="shared" si="41"/>
        <v>11.680619118380051</v>
      </c>
      <c r="K291" s="16" t="str">
        <f t="shared" si="39"/>
        <v>buy</v>
      </c>
      <c r="L291" s="10">
        <f t="shared" si="40"/>
        <v>14574</v>
      </c>
      <c r="M291" s="15">
        <f t="shared" si="42"/>
        <v>14539.875852958809</v>
      </c>
      <c r="N291" s="15">
        <f t="shared" si="35"/>
        <v>14599.686220561791</v>
      </c>
      <c r="O291" s="10" t="str">
        <f t="shared" si="36"/>
        <v>buy</v>
      </c>
      <c r="P291" s="10">
        <f t="shared" si="37"/>
        <v>14563.800000000001</v>
      </c>
      <c r="Q291" s="18">
        <f t="shared" si="38"/>
        <v>11.962073520596594</v>
      </c>
      <c r="R291" s="17" t="str">
        <f t="shared" si="43"/>
        <v/>
      </c>
    </row>
    <row r="292" spans="1:18" x14ac:dyDescent="0.25">
      <c r="A292" s="10">
        <v>278</v>
      </c>
      <c r="B292" s="20">
        <v>44215.577777777777</v>
      </c>
      <c r="C292" s="9">
        <v>14562.4</v>
      </c>
      <c r="D292" s="9">
        <v>14571.05</v>
      </c>
      <c r="E292" s="9">
        <v>14559.6</v>
      </c>
      <c r="F292" s="9">
        <v>14563.5</v>
      </c>
      <c r="G292" s="9">
        <f>IF(A292&lt;=$C$4,"",MAX(INDEX($D$15:$D$713,A292-$C$4):D291))</f>
        <v>14576.800000000001</v>
      </c>
      <c r="H292" s="12">
        <f>IF(A292&lt;$C$5,"",MIN(INDEX($E$15:$E$713,A292-$C$5):E291))</f>
        <v>14555.949999999999</v>
      </c>
      <c r="I292" s="9">
        <f t="shared" si="44"/>
        <v>15.650000000001455</v>
      </c>
      <c r="J292" s="10">
        <f t="shared" si="41"/>
        <v>11.879088162461121</v>
      </c>
      <c r="K292" s="16" t="str">
        <f t="shared" si="39"/>
        <v/>
      </c>
      <c r="L292" s="10" t="str">
        <f t="shared" si="40"/>
        <v/>
      </c>
      <c r="M292" s="15">
        <f t="shared" si="42"/>
        <v>14539.875852958809</v>
      </c>
      <c r="N292" s="15">
        <f t="shared" ref="N292:N355" si="45">IF(O292="buy",P292+$C$8*Q292, IF(O292="sell",P292-$C$8*Q292,""))</f>
        <v>14599.686220561791</v>
      </c>
      <c r="O292" s="10" t="str">
        <f t="shared" ref="O292:O355" si="46">IF(OR(O291="", O291="SL",O291="TP"), K292,IF(O291="buy", IF(E292&lt;=M291, "SL", IF(D292&gt;=N291, "TP",O291)), IF(O291="sell", IF(D292&gt;=M291, "SL", IF(E292&lt;=N291, "TP", O291)))))</f>
        <v>buy</v>
      </c>
      <c r="P292" s="10">
        <f t="shared" ref="P292:P355" si="47">IF(O291=O292,P291,IF(OR(O292="buy", O292="sell"),L292,""))</f>
        <v>14563.800000000001</v>
      </c>
      <c r="Q292" s="18">
        <f t="shared" ref="Q292:Q355" si="48">IF(O292=O291, Q291, IF(OR(O292="buy", O292="sell"), J292, ""))</f>
        <v>11.962073520596594</v>
      </c>
      <c r="R292" s="17" t="str">
        <f t="shared" si="43"/>
        <v/>
      </c>
    </row>
    <row r="293" spans="1:18" x14ac:dyDescent="0.25">
      <c r="A293" s="10">
        <v>279</v>
      </c>
      <c r="B293" s="20">
        <v>44215.578472222223</v>
      </c>
      <c r="C293" s="9">
        <v>14563.449999999999</v>
      </c>
      <c r="D293" s="9">
        <v>14568.85</v>
      </c>
      <c r="E293" s="9">
        <v>14554.650000000001</v>
      </c>
      <c r="F293" s="9">
        <v>14566.55</v>
      </c>
      <c r="G293" s="9">
        <f>IF(A293&lt;=$C$4,"",MAX(INDEX($D$15:$D$713,A293-$C$4):D292))</f>
        <v>14576.800000000001</v>
      </c>
      <c r="H293" s="12">
        <f>IF(A293&lt;$C$5,"",MIN(INDEX($E$15:$E$713,A293-$C$5):E292))</f>
        <v>14559.3</v>
      </c>
      <c r="I293" s="9">
        <f t="shared" si="44"/>
        <v>11.449999999998909</v>
      </c>
      <c r="J293" s="10">
        <f t="shared" si="41"/>
        <v>11.857633754338011</v>
      </c>
      <c r="K293" s="16" t="str">
        <f t="shared" ref="K293:K356" si="49">IF(D293&gt;=G293,"buy",IF(E293&lt;=H293,"sell",""))</f>
        <v>sell</v>
      </c>
      <c r="L293" s="10">
        <f t="shared" ref="L293:L356" si="50">IF(K293="buy",G293,IF(K293="sell",H293,""))</f>
        <v>14559.3</v>
      </c>
      <c r="M293" s="15">
        <f t="shared" si="42"/>
        <v>14539.875852958809</v>
      </c>
      <c r="N293" s="15">
        <f t="shared" si="45"/>
        <v>14599.686220561791</v>
      </c>
      <c r="O293" s="10" t="str">
        <f t="shared" si="46"/>
        <v>buy</v>
      </c>
      <c r="P293" s="10">
        <f t="shared" si="47"/>
        <v>14563.800000000001</v>
      </c>
      <c r="Q293" s="18">
        <f t="shared" si="48"/>
        <v>11.962073520596594</v>
      </c>
      <c r="R293" s="17" t="str">
        <f t="shared" si="43"/>
        <v/>
      </c>
    </row>
    <row r="294" spans="1:18" x14ac:dyDescent="0.25">
      <c r="A294" s="10">
        <v>280</v>
      </c>
      <c r="B294" s="20">
        <v>44215.57916666667</v>
      </c>
      <c r="C294" s="9">
        <v>14566.6</v>
      </c>
      <c r="D294" s="9">
        <v>14573.4</v>
      </c>
      <c r="E294" s="9">
        <v>14563.75</v>
      </c>
      <c r="F294" s="9">
        <v>14571.1</v>
      </c>
      <c r="G294" s="9">
        <f>IF(A294&lt;=$C$4,"",MAX(INDEX($D$15:$D$713,A294-$C$4):D293))</f>
        <v>14576.800000000001</v>
      </c>
      <c r="H294" s="12">
        <f>IF(A294&lt;$C$5,"",MIN(INDEX($E$15:$E$713,A294-$C$5):E293))</f>
        <v>14554.650000000001</v>
      </c>
      <c r="I294" s="9">
        <f t="shared" si="44"/>
        <v>14.199999999998909</v>
      </c>
      <c r="J294" s="10">
        <f t="shared" ref="J294:J357" si="51">(J293*($C$6-1)+I294)/$C$6</f>
        <v>11.974752066621056</v>
      </c>
      <c r="K294" s="16" t="str">
        <f t="shared" si="49"/>
        <v/>
      </c>
      <c r="L294" s="10" t="str">
        <f t="shared" si="50"/>
        <v/>
      </c>
      <c r="M294" s="15">
        <f t="shared" si="42"/>
        <v>14539.875852958809</v>
      </c>
      <c r="N294" s="15">
        <f t="shared" si="45"/>
        <v>14599.686220561791</v>
      </c>
      <c r="O294" s="10" t="str">
        <f t="shared" si="46"/>
        <v>buy</v>
      </c>
      <c r="P294" s="10">
        <f t="shared" si="47"/>
        <v>14563.800000000001</v>
      </c>
      <c r="Q294" s="18">
        <f t="shared" si="48"/>
        <v>11.962073520596594</v>
      </c>
      <c r="R294" s="17" t="str">
        <f t="shared" si="43"/>
        <v/>
      </c>
    </row>
    <row r="295" spans="1:18" x14ac:dyDescent="0.25">
      <c r="A295" s="10">
        <v>281</v>
      </c>
      <c r="B295" s="20">
        <v>44215.579861111109</v>
      </c>
      <c r="C295" s="9">
        <v>14571.35</v>
      </c>
      <c r="D295" s="9">
        <v>14575.75</v>
      </c>
      <c r="E295" s="9">
        <v>14568.1</v>
      </c>
      <c r="F295" s="9">
        <v>14572.7</v>
      </c>
      <c r="G295" s="9">
        <f>IF(A295&lt;=$C$4,"",MAX(INDEX($D$15:$D$713,A295-$C$4):D294))</f>
        <v>14573.4</v>
      </c>
      <c r="H295" s="12">
        <f>IF(A295&lt;$C$5,"",MIN(INDEX($E$15:$E$713,A295-$C$5):E294))</f>
        <v>14554.650000000001</v>
      </c>
      <c r="I295" s="9">
        <f t="shared" si="44"/>
        <v>9.6499999999996362</v>
      </c>
      <c r="J295" s="10">
        <f t="shared" si="51"/>
        <v>11.858514463289985</v>
      </c>
      <c r="K295" s="16" t="str">
        <f t="shared" si="49"/>
        <v>buy</v>
      </c>
      <c r="L295" s="10">
        <f t="shared" si="50"/>
        <v>14573.4</v>
      </c>
      <c r="M295" s="15">
        <f t="shared" si="42"/>
        <v>14539.875852958809</v>
      </c>
      <c r="N295" s="15">
        <f t="shared" si="45"/>
        <v>14599.686220561791</v>
      </c>
      <c r="O295" s="10" t="str">
        <f t="shared" si="46"/>
        <v>buy</v>
      </c>
      <c r="P295" s="10">
        <f t="shared" si="47"/>
        <v>14563.800000000001</v>
      </c>
      <c r="Q295" s="18">
        <f t="shared" si="48"/>
        <v>11.962073520596594</v>
      </c>
      <c r="R295" s="17" t="str">
        <f t="shared" si="43"/>
        <v/>
      </c>
    </row>
    <row r="296" spans="1:18" x14ac:dyDescent="0.25">
      <c r="A296" s="10">
        <v>282</v>
      </c>
      <c r="B296" s="20">
        <v>44215.580555555556</v>
      </c>
      <c r="C296" s="9">
        <v>14572.400000000001</v>
      </c>
      <c r="D296" s="9">
        <v>14574.4</v>
      </c>
      <c r="E296" s="9">
        <v>14564.949999999999</v>
      </c>
      <c r="F296" s="9">
        <v>14572.45</v>
      </c>
      <c r="G296" s="9">
        <f>IF(A296&lt;=$C$4,"",MAX(INDEX($D$15:$D$713,A296-$C$4):D295))</f>
        <v>14575.75</v>
      </c>
      <c r="H296" s="12">
        <f>IF(A296&lt;$C$5,"",MIN(INDEX($E$15:$E$713,A296-$C$5):E295))</f>
        <v>14554.650000000001</v>
      </c>
      <c r="I296" s="9">
        <f t="shared" si="44"/>
        <v>7.6499999999996362</v>
      </c>
      <c r="J296" s="10">
        <f t="shared" si="51"/>
        <v>11.648088740125468</v>
      </c>
      <c r="K296" s="16" t="str">
        <f t="shared" si="49"/>
        <v/>
      </c>
      <c r="L296" s="10" t="str">
        <f t="shared" si="50"/>
        <v/>
      </c>
      <c r="M296" s="15">
        <f t="shared" si="42"/>
        <v>14539.875852958809</v>
      </c>
      <c r="N296" s="15">
        <f t="shared" si="45"/>
        <v>14599.686220561791</v>
      </c>
      <c r="O296" s="10" t="str">
        <f t="shared" si="46"/>
        <v>buy</v>
      </c>
      <c r="P296" s="10">
        <f t="shared" si="47"/>
        <v>14563.800000000001</v>
      </c>
      <c r="Q296" s="18">
        <f t="shared" si="48"/>
        <v>11.962073520596594</v>
      </c>
      <c r="R296" s="17" t="str">
        <f t="shared" si="43"/>
        <v/>
      </c>
    </row>
    <row r="297" spans="1:18" x14ac:dyDescent="0.25">
      <c r="A297" s="10">
        <v>283</v>
      </c>
      <c r="B297" s="20">
        <v>44215.581250000003</v>
      </c>
      <c r="C297" s="9">
        <v>14572.300000000001</v>
      </c>
      <c r="D297" s="9">
        <v>14574.800000000001</v>
      </c>
      <c r="E297" s="9">
        <v>14564.1</v>
      </c>
      <c r="F297" s="9">
        <v>14567.8</v>
      </c>
      <c r="G297" s="9">
        <f>IF(A297&lt;=$C$4,"",MAX(INDEX($D$15:$D$713,A297-$C$4):D296))</f>
        <v>14575.75</v>
      </c>
      <c r="H297" s="12">
        <f>IF(A297&lt;$C$5,"",MIN(INDEX($E$15:$E$713,A297-$C$5):E296))</f>
        <v>14563.75</v>
      </c>
      <c r="I297" s="9">
        <f t="shared" si="44"/>
        <v>9.4500000000007276</v>
      </c>
      <c r="J297" s="10">
        <f t="shared" si="51"/>
        <v>11.53818430311923</v>
      </c>
      <c r="K297" s="16" t="str">
        <f t="shared" si="49"/>
        <v/>
      </c>
      <c r="L297" s="10" t="str">
        <f t="shared" si="50"/>
        <v/>
      </c>
      <c r="M297" s="15">
        <f t="shared" si="42"/>
        <v>14539.875852958809</v>
      </c>
      <c r="N297" s="15">
        <f t="shared" si="45"/>
        <v>14599.686220561791</v>
      </c>
      <c r="O297" s="10" t="str">
        <f t="shared" si="46"/>
        <v>buy</v>
      </c>
      <c r="P297" s="10">
        <f t="shared" si="47"/>
        <v>14563.800000000001</v>
      </c>
      <c r="Q297" s="18">
        <f t="shared" si="48"/>
        <v>11.962073520596594</v>
      </c>
      <c r="R297" s="17" t="str">
        <f t="shared" si="43"/>
        <v/>
      </c>
    </row>
    <row r="298" spans="1:18" x14ac:dyDescent="0.25">
      <c r="A298" s="10">
        <v>284</v>
      </c>
      <c r="B298" s="20">
        <v>44215.581944444442</v>
      </c>
      <c r="C298" s="9">
        <v>14567.55</v>
      </c>
      <c r="D298" s="9">
        <v>14571.650000000001</v>
      </c>
      <c r="E298" s="9">
        <v>14564.550000000001</v>
      </c>
      <c r="F298" s="9">
        <v>14566.15</v>
      </c>
      <c r="G298" s="9">
        <f>IF(A298&lt;=$C$4,"",MAX(INDEX($D$15:$D$713,A298-$C$4):D297))</f>
        <v>14575.75</v>
      </c>
      <c r="H298" s="12">
        <f>IF(A298&lt;$C$5,"",MIN(INDEX($E$15:$E$713,A298-$C$5):E297))</f>
        <v>14564.1</v>
      </c>
      <c r="I298" s="9">
        <f t="shared" si="44"/>
        <v>10.700000000000728</v>
      </c>
      <c r="J298" s="10">
        <f t="shared" si="51"/>
        <v>11.496275087963305</v>
      </c>
      <c r="K298" s="16" t="str">
        <f t="shared" si="49"/>
        <v/>
      </c>
      <c r="L298" s="10" t="str">
        <f t="shared" si="50"/>
        <v/>
      </c>
      <c r="M298" s="15">
        <f t="shared" si="42"/>
        <v>14539.875852958809</v>
      </c>
      <c r="N298" s="15">
        <f t="shared" si="45"/>
        <v>14599.686220561791</v>
      </c>
      <c r="O298" s="10" t="str">
        <f t="shared" si="46"/>
        <v>buy</v>
      </c>
      <c r="P298" s="10">
        <f t="shared" si="47"/>
        <v>14563.800000000001</v>
      </c>
      <c r="Q298" s="18">
        <f t="shared" si="48"/>
        <v>11.962073520596594</v>
      </c>
      <c r="R298" s="17" t="str">
        <f t="shared" si="43"/>
        <v/>
      </c>
    </row>
    <row r="299" spans="1:18" x14ac:dyDescent="0.25">
      <c r="A299" s="10">
        <v>285</v>
      </c>
      <c r="B299" s="20">
        <v>44215.582638888889</v>
      </c>
      <c r="C299" s="9">
        <v>14565.65</v>
      </c>
      <c r="D299" s="9">
        <v>14568</v>
      </c>
      <c r="E299" s="9">
        <v>14559.75</v>
      </c>
      <c r="F299" s="9">
        <v>14561.6</v>
      </c>
      <c r="G299" s="9">
        <f>IF(A299&lt;=$C$4,"",MAX(INDEX($D$15:$D$713,A299-$C$4):D298))</f>
        <v>14574.800000000001</v>
      </c>
      <c r="H299" s="12">
        <f>IF(A299&lt;$C$5,"",MIN(INDEX($E$15:$E$713,A299-$C$5):E298))</f>
        <v>14564.1</v>
      </c>
      <c r="I299" s="9">
        <f t="shared" si="44"/>
        <v>7.1000000000003638</v>
      </c>
      <c r="J299" s="10">
        <f t="shared" si="51"/>
        <v>11.276461333565157</v>
      </c>
      <c r="K299" s="16" t="str">
        <f t="shared" si="49"/>
        <v>sell</v>
      </c>
      <c r="L299" s="10">
        <f t="shared" si="50"/>
        <v>14564.1</v>
      </c>
      <c r="M299" s="15">
        <f t="shared" si="42"/>
        <v>14539.875852958809</v>
      </c>
      <c r="N299" s="15">
        <f t="shared" si="45"/>
        <v>14599.686220561791</v>
      </c>
      <c r="O299" s="10" t="str">
        <f t="shared" si="46"/>
        <v>buy</v>
      </c>
      <c r="P299" s="10">
        <f t="shared" si="47"/>
        <v>14563.800000000001</v>
      </c>
      <c r="Q299" s="18">
        <f t="shared" si="48"/>
        <v>11.962073520596594</v>
      </c>
      <c r="R299" s="17" t="str">
        <f t="shared" si="43"/>
        <v/>
      </c>
    </row>
    <row r="300" spans="1:18" x14ac:dyDescent="0.25">
      <c r="A300" s="10">
        <v>286</v>
      </c>
      <c r="B300" s="20">
        <v>44215.583333333336</v>
      </c>
      <c r="C300" s="9">
        <v>14561.2</v>
      </c>
      <c r="D300" s="9">
        <v>14566.2</v>
      </c>
      <c r="E300" s="9">
        <v>14557.3</v>
      </c>
      <c r="F300" s="9">
        <v>14560.15</v>
      </c>
      <c r="G300" s="9">
        <f>IF(A300&lt;=$C$4,"",MAX(INDEX($D$15:$D$713,A300-$C$4):D299))</f>
        <v>14574.800000000001</v>
      </c>
      <c r="H300" s="12">
        <f>IF(A300&lt;$C$5,"",MIN(INDEX($E$15:$E$713,A300-$C$5):E299))</f>
        <v>14559.75</v>
      </c>
      <c r="I300" s="9">
        <f t="shared" si="44"/>
        <v>8.25</v>
      </c>
      <c r="J300" s="10">
        <f t="shared" si="51"/>
        <v>11.1251382668869</v>
      </c>
      <c r="K300" s="16" t="str">
        <f t="shared" si="49"/>
        <v>sell</v>
      </c>
      <c r="L300" s="10">
        <f t="shared" si="50"/>
        <v>14559.75</v>
      </c>
      <c r="M300" s="15">
        <f t="shared" si="42"/>
        <v>14539.875852958809</v>
      </c>
      <c r="N300" s="15">
        <f t="shared" si="45"/>
        <v>14599.686220561791</v>
      </c>
      <c r="O300" s="10" t="str">
        <f t="shared" si="46"/>
        <v>buy</v>
      </c>
      <c r="P300" s="10">
        <f t="shared" si="47"/>
        <v>14563.800000000001</v>
      </c>
      <c r="Q300" s="18">
        <f t="shared" si="48"/>
        <v>11.962073520596594</v>
      </c>
      <c r="R300" s="17" t="str">
        <f t="shared" si="43"/>
        <v/>
      </c>
    </row>
    <row r="301" spans="1:18" x14ac:dyDescent="0.25">
      <c r="A301" s="10">
        <v>287</v>
      </c>
      <c r="B301" s="20">
        <v>44215.584027777775</v>
      </c>
      <c r="C301" s="9">
        <v>14559.75</v>
      </c>
      <c r="D301" s="9">
        <v>14567.949999999999</v>
      </c>
      <c r="E301" s="9">
        <v>14555.85</v>
      </c>
      <c r="F301" s="9">
        <v>14559.3</v>
      </c>
      <c r="G301" s="9">
        <f>IF(A301&lt;=$C$4,"",MAX(INDEX($D$15:$D$713,A301-$C$4):D300))</f>
        <v>14571.650000000001</v>
      </c>
      <c r="H301" s="12">
        <f>IF(A301&lt;$C$5,"",MIN(INDEX($E$15:$E$713,A301-$C$5):E300))</f>
        <v>14557.3</v>
      </c>
      <c r="I301" s="9">
        <f t="shared" si="44"/>
        <v>8.9000000000014552</v>
      </c>
      <c r="J301" s="10">
        <f t="shared" si="51"/>
        <v>11.013881353542628</v>
      </c>
      <c r="K301" s="16" t="str">
        <f t="shared" si="49"/>
        <v>sell</v>
      </c>
      <c r="L301" s="10">
        <f t="shared" si="50"/>
        <v>14557.3</v>
      </c>
      <c r="M301" s="15">
        <f t="shared" si="42"/>
        <v>14539.875852958809</v>
      </c>
      <c r="N301" s="15">
        <f t="shared" si="45"/>
        <v>14599.686220561791</v>
      </c>
      <c r="O301" s="10" t="str">
        <f t="shared" si="46"/>
        <v>buy</v>
      </c>
      <c r="P301" s="10">
        <f t="shared" si="47"/>
        <v>14563.800000000001</v>
      </c>
      <c r="Q301" s="18">
        <f t="shared" si="48"/>
        <v>11.962073520596594</v>
      </c>
      <c r="R301" s="17" t="str">
        <f t="shared" si="43"/>
        <v/>
      </c>
    </row>
    <row r="302" spans="1:18" x14ac:dyDescent="0.25">
      <c r="A302" s="10">
        <v>288</v>
      </c>
      <c r="B302" s="20">
        <v>44215.584722222222</v>
      </c>
      <c r="C302" s="9">
        <v>14559.25</v>
      </c>
      <c r="D302" s="9">
        <v>14567.050000000001</v>
      </c>
      <c r="E302" s="9">
        <v>14556.45</v>
      </c>
      <c r="F302" s="9">
        <v>14560.9</v>
      </c>
      <c r="G302" s="9">
        <f>IF(A302&lt;=$C$4,"",MAX(INDEX($D$15:$D$713,A302-$C$4):D301))</f>
        <v>14568</v>
      </c>
      <c r="H302" s="12">
        <f>IF(A302&lt;$C$5,"",MIN(INDEX($E$15:$E$713,A302-$C$5):E301))</f>
        <v>14555.85</v>
      </c>
      <c r="I302" s="9">
        <f t="shared" si="44"/>
        <v>12.099999999998545</v>
      </c>
      <c r="J302" s="10">
        <f t="shared" si="51"/>
        <v>11.068187285865424</v>
      </c>
      <c r="K302" s="16" t="str">
        <f t="shared" si="49"/>
        <v/>
      </c>
      <c r="L302" s="10" t="str">
        <f t="shared" si="50"/>
        <v/>
      </c>
      <c r="M302" s="15">
        <f t="shared" si="42"/>
        <v>14539.875852958809</v>
      </c>
      <c r="N302" s="15">
        <f t="shared" si="45"/>
        <v>14599.686220561791</v>
      </c>
      <c r="O302" s="10" t="str">
        <f t="shared" si="46"/>
        <v>buy</v>
      </c>
      <c r="P302" s="10">
        <f t="shared" si="47"/>
        <v>14563.800000000001</v>
      </c>
      <c r="Q302" s="18">
        <f t="shared" si="48"/>
        <v>11.962073520596594</v>
      </c>
      <c r="R302" s="17" t="str">
        <f t="shared" si="43"/>
        <v/>
      </c>
    </row>
    <row r="303" spans="1:18" x14ac:dyDescent="0.25">
      <c r="A303" s="10">
        <v>289</v>
      </c>
      <c r="B303" s="20">
        <v>44215.585416666669</v>
      </c>
      <c r="C303" s="9">
        <v>14560.75</v>
      </c>
      <c r="D303" s="9">
        <v>14568.949999999999</v>
      </c>
      <c r="E303" s="9">
        <v>14557.800000000001</v>
      </c>
      <c r="F303" s="9">
        <v>14567.55</v>
      </c>
      <c r="G303" s="9">
        <f>IF(A303&lt;=$C$4,"",MAX(INDEX($D$15:$D$713,A303-$C$4):D302))</f>
        <v>14567.949999999999</v>
      </c>
      <c r="H303" s="12">
        <f>IF(A303&lt;$C$5,"",MIN(INDEX($E$15:$E$713,A303-$C$5):E302))</f>
        <v>14555.85</v>
      </c>
      <c r="I303" s="9">
        <f t="shared" si="44"/>
        <v>10.600000000000364</v>
      </c>
      <c r="J303" s="10">
        <f t="shared" si="51"/>
        <v>11.044777921572171</v>
      </c>
      <c r="K303" s="16" t="str">
        <f t="shared" si="49"/>
        <v>buy</v>
      </c>
      <c r="L303" s="10">
        <f t="shared" si="50"/>
        <v>14567.949999999999</v>
      </c>
      <c r="M303" s="15">
        <f t="shared" si="42"/>
        <v>14539.875852958809</v>
      </c>
      <c r="N303" s="15">
        <f t="shared" si="45"/>
        <v>14599.686220561791</v>
      </c>
      <c r="O303" s="10" t="str">
        <f t="shared" si="46"/>
        <v>buy</v>
      </c>
      <c r="P303" s="10">
        <f t="shared" si="47"/>
        <v>14563.800000000001</v>
      </c>
      <c r="Q303" s="18">
        <f t="shared" si="48"/>
        <v>11.962073520596594</v>
      </c>
      <c r="R303" s="17" t="str">
        <f t="shared" si="43"/>
        <v/>
      </c>
    </row>
    <row r="304" spans="1:18" x14ac:dyDescent="0.25">
      <c r="A304" s="10">
        <v>290</v>
      </c>
      <c r="B304" s="20">
        <v>44215.586111111108</v>
      </c>
      <c r="C304" s="9">
        <v>14567.449999999999</v>
      </c>
      <c r="D304" s="9">
        <v>14571.5</v>
      </c>
      <c r="E304" s="9">
        <v>14562</v>
      </c>
      <c r="F304" s="9">
        <v>14567.2</v>
      </c>
      <c r="G304" s="9">
        <f>IF(A304&lt;=$C$4,"",MAX(INDEX($D$15:$D$713,A304-$C$4):D303))</f>
        <v>14568.949999999999</v>
      </c>
      <c r="H304" s="12">
        <f>IF(A304&lt;$C$5,"",MIN(INDEX($E$15:$E$713,A304-$C$5):E303))</f>
        <v>14555.85</v>
      </c>
      <c r="I304" s="9">
        <f t="shared" si="44"/>
        <v>11.149999999997817</v>
      </c>
      <c r="J304" s="10">
        <f t="shared" si="51"/>
        <v>11.050039025493453</v>
      </c>
      <c r="K304" s="16" t="str">
        <f t="shared" si="49"/>
        <v>buy</v>
      </c>
      <c r="L304" s="10">
        <f t="shared" si="50"/>
        <v>14568.949999999999</v>
      </c>
      <c r="M304" s="15">
        <f t="shared" si="42"/>
        <v>14539.875852958809</v>
      </c>
      <c r="N304" s="15">
        <f t="shared" si="45"/>
        <v>14599.686220561791</v>
      </c>
      <c r="O304" s="10" t="str">
        <f t="shared" si="46"/>
        <v>buy</v>
      </c>
      <c r="P304" s="10">
        <f t="shared" si="47"/>
        <v>14563.800000000001</v>
      </c>
      <c r="Q304" s="18">
        <f t="shared" si="48"/>
        <v>11.962073520596594</v>
      </c>
      <c r="R304" s="17" t="str">
        <f t="shared" si="43"/>
        <v/>
      </c>
    </row>
    <row r="305" spans="1:18" x14ac:dyDescent="0.25">
      <c r="A305" s="10">
        <v>291</v>
      </c>
      <c r="B305" s="20">
        <v>44215.586805555555</v>
      </c>
      <c r="C305" s="9">
        <v>14567.050000000001</v>
      </c>
      <c r="D305" s="9">
        <v>14576.150000000001</v>
      </c>
      <c r="E305" s="9">
        <v>14565.400000000001</v>
      </c>
      <c r="F305" s="9">
        <v>14571.65</v>
      </c>
      <c r="G305" s="9">
        <f>IF(A305&lt;=$C$4,"",MAX(INDEX($D$15:$D$713,A305-$C$4):D304))</f>
        <v>14571.5</v>
      </c>
      <c r="H305" s="12">
        <f>IF(A305&lt;$C$5,"",MIN(INDEX($E$15:$E$713,A305-$C$5):E304))</f>
        <v>14556.45</v>
      </c>
      <c r="I305" s="9">
        <f t="shared" si="44"/>
        <v>9.5</v>
      </c>
      <c r="J305" s="10">
        <f t="shared" si="51"/>
        <v>10.972537074218781</v>
      </c>
      <c r="K305" s="16" t="str">
        <f t="shared" si="49"/>
        <v>buy</v>
      </c>
      <c r="L305" s="10">
        <f t="shared" si="50"/>
        <v>14571.5</v>
      </c>
      <c r="M305" s="15">
        <f t="shared" ref="M305:M368" si="52">IF(O305="buy",P305-$C$7*Q305,IF(O305="sell", P305+$C$7*Q305,""))</f>
        <v>14539.875852958809</v>
      </c>
      <c r="N305" s="15">
        <f t="shared" si="45"/>
        <v>14599.686220561791</v>
      </c>
      <c r="O305" s="10" t="str">
        <f t="shared" si="46"/>
        <v>buy</v>
      </c>
      <c r="P305" s="10">
        <f t="shared" si="47"/>
        <v>14563.800000000001</v>
      </c>
      <c r="Q305" s="18">
        <f t="shared" si="48"/>
        <v>11.962073520596594</v>
      </c>
      <c r="R305" s="17" t="str">
        <f t="shared" si="43"/>
        <v/>
      </c>
    </row>
    <row r="306" spans="1:18" x14ac:dyDescent="0.25">
      <c r="A306" s="10">
        <v>292</v>
      </c>
      <c r="B306" s="20">
        <v>44215.587500000001</v>
      </c>
      <c r="C306" s="9">
        <v>14571.75</v>
      </c>
      <c r="D306" s="9">
        <v>14578.8</v>
      </c>
      <c r="E306" s="9">
        <v>14569.05</v>
      </c>
      <c r="F306" s="9">
        <v>14570.85</v>
      </c>
      <c r="G306" s="9">
        <f>IF(A306&lt;=$C$4,"",MAX(INDEX($D$15:$D$713,A306-$C$4):D305))</f>
        <v>14576.150000000001</v>
      </c>
      <c r="H306" s="12">
        <f>IF(A306&lt;$C$5,"",MIN(INDEX($E$15:$E$713,A306-$C$5):E305))</f>
        <v>14557.800000000001</v>
      </c>
      <c r="I306" s="9">
        <f t="shared" si="44"/>
        <v>10.75</v>
      </c>
      <c r="J306" s="10">
        <f t="shared" si="51"/>
        <v>10.961410220507842</v>
      </c>
      <c r="K306" s="16" t="str">
        <f t="shared" si="49"/>
        <v>buy</v>
      </c>
      <c r="L306" s="10">
        <f t="shared" si="50"/>
        <v>14576.150000000001</v>
      </c>
      <c r="M306" s="15">
        <f t="shared" si="52"/>
        <v>14539.875852958809</v>
      </c>
      <c r="N306" s="15">
        <f t="shared" si="45"/>
        <v>14599.686220561791</v>
      </c>
      <c r="O306" s="10" t="str">
        <f t="shared" si="46"/>
        <v>buy</v>
      </c>
      <c r="P306" s="10">
        <f t="shared" si="47"/>
        <v>14563.800000000001</v>
      </c>
      <c r="Q306" s="18">
        <f t="shared" si="48"/>
        <v>11.962073520596594</v>
      </c>
      <c r="R306" s="17" t="str">
        <f t="shared" si="43"/>
        <v/>
      </c>
    </row>
    <row r="307" spans="1:18" x14ac:dyDescent="0.25">
      <c r="A307" s="10">
        <v>293</v>
      </c>
      <c r="B307" s="20">
        <v>44215.588194444441</v>
      </c>
      <c r="C307" s="9">
        <v>14570.85</v>
      </c>
      <c r="D307" s="9">
        <v>14577.6</v>
      </c>
      <c r="E307" s="9">
        <v>14563.05</v>
      </c>
      <c r="F307" s="9">
        <v>14571.3</v>
      </c>
      <c r="G307" s="9">
        <f>IF(A307&lt;=$C$4,"",MAX(INDEX($D$15:$D$713,A307-$C$4):D306))</f>
        <v>14578.8</v>
      </c>
      <c r="H307" s="12">
        <f>IF(A307&lt;$C$5,"",MIN(INDEX($E$15:$E$713,A307-$C$5):E306))</f>
        <v>14562</v>
      </c>
      <c r="I307" s="9">
        <f t="shared" si="44"/>
        <v>9.75</v>
      </c>
      <c r="J307" s="10">
        <f t="shared" si="51"/>
        <v>10.900839709482451</v>
      </c>
      <c r="K307" s="16" t="str">
        <f t="shared" si="49"/>
        <v/>
      </c>
      <c r="L307" s="10" t="str">
        <f t="shared" si="50"/>
        <v/>
      </c>
      <c r="M307" s="15">
        <f t="shared" si="52"/>
        <v>14539.875852958809</v>
      </c>
      <c r="N307" s="15">
        <f t="shared" si="45"/>
        <v>14599.686220561791</v>
      </c>
      <c r="O307" s="10" t="str">
        <f t="shared" si="46"/>
        <v>buy</v>
      </c>
      <c r="P307" s="10">
        <f t="shared" si="47"/>
        <v>14563.800000000001</v>
      </c>
      <c r="Q307" s="18">
        <f t="shared" si="48"/>
        <v>11.962073520596594</v>
      </c>
      <c r="R307" s="17" t="str">
        <f t="shared" si="43"/>
        <v/>
      </c>
    </row>
    <row r="308" spans="1:18" x14ac:dyDescent="0.25">
      <c r="A308" s="10">
        <v>294</v>
      </c>
      <c r="B308" s="20">
        <v>44215.588888888888</v>
      </c>
      <c r="C308" s="9">
        <v>14571.7</v>
      </c>
      <c r="D308" s="9">
        <v>14578.05</v>
      </c>
      <c r="E308" s="9">
        <v>14566.7</v>
      </c>
      <c r="F308" s="9">
        <v>14574.3</v>
      </c>
      <c r="G308" s="9">
        <f>IF(A308&lt;=$C$4,"",MAX(INDEX($D$15:$D$713,A308-$C$4):D307))</f>
        <v>14578.8</v>
      </c>
      <c r="H308" s="12">
        <f>IF(A308&lt;$C$5,"",MIN(INDEX($E$15:$E$713,A308-$C$5):E307))</f>
        <v>14563.05</v>
      </c>
      <c r="I308" s="9">
        <f t="shared" si="44"/>
        <v>14.550000000001091</v>
      </c>
      <c r="J308" s="10">
        <f t="shared" si="51"/>
        <v>11.083297724008384</v>
      </c>
      <c r="K308" s="16" t="str">
        <f t="shared" si="49"/>
        <v/>
      </c>
      <c r="L308" s="10" t="str">
        <f t="shared" si="50"/>
        <v/>
      </c>
      <c r="M308" s="15">
        <f t="shared" si="52"/>
        <v>14539.875852958809</v>
      </c>
      <c r="N308" s="15">
        <f t="shared" si="45"/>
        <v>14599.686220561791</v>
      </c>
      <c r="O308" s="10" t="str">
        <f t="shared" si="46"/>
        <v>buy</v>
      </c>
      <c r="P308" s="10">
        <f t="shared" si="47"/>
        <v>14563.800000000001</v>
      </c>
      <c r="Q308" s="18">
        <f t="shared" si="48"/>
        <v>11.962073520596594</v>
      </c>
      <c r="R308" s="17" t="str">
        <f t="shared" si="43"/>
        <v/>
      </c>
    </row>
    <row r="309" spans="1:18" x14ac:dyDescent="0.25">
      <c r="A309" s="10">
        <v>295</v>
      </c>
      <c r="B309" s="20">
        <v>44215.589583333334</v>
      </c>
      <c r="C309" s="9">
        <v>14574.5</v>
      </c>
      <c r="D309" s="9">
        <v>14576.7</v>
      </c>
      <c r="E309" s="9">
        <v>14568.449999999999</v>
      </c>
      <c r="F309" s="9">
        <v>14571.2</v>
      </c>
      <c r="G309" s="9">
        <f>IF(A309&lt;=$C$4,"",MAX(INDEX($D$15:$D$713,A309-$C$4):D308))</f>
        <v>14578.8</v>
      </c>
      <c r="H309" s="12">
        <f>IF(A309&lt;$C$5,"",MIN(INDEX($E$15:$E$713,A309-$C$5):E308))</f>
        <v>14563.05</v>
      </c>
      <c r="I309" s="9">
        <f t="shared" si="44"/>
        <v>11.349999999998545</v>
      </c>
      <c r="J309" s="10">
        <f t="shared" si="51"/>
        <v>11.096632837807892</v>
      </c>
      <c r="K309" s="16" t="str">
        <f t="shared" si="49"/>
        <v/>
      </c>
      <c r="L309" s="10" t="str">
        <f t="shared" si="50"/>
        <v/>
      </c>
      <c r="M309" s="15">
        <f t="shared" si="52"/>
        <v>14539.875852958809</v>
      </c>
      <c r="N309" s="15">
        <f t="shared" si="45"/>
        <v>14599.686220561791</v>
      </c>
      <c r="O309" s="10" t="str">
        <f t="shared" si="46"/>
        <v>buy</v>
      </c>
      <c r="P309" s="10">
        <f t="shared" si="47"/>
        <v>14563.800000000001</v>
      </c>
      <c r="Q309" s="18">
        <f t="shared" si="48"/>
        <v>11.962073520596594</v>
      </c>
      <c r="R309" s="17" t="str">
        <f t="shared" si="43"/>
        <v/>
      </c>
    </row>
    <row r="310" spans="1:18" x14ac:dyDescent="0.25">
      <c r="A310" s="10">
        <v>296</v>
      </c>
      <c r="B310" s="20">
        <v>44215.590277777781</v>
      </c>
      <c r="C310" s="9">
        <v>14570.95</v>
      </c>
      <c r="D310" s="9">
        <v>14574.45</v>
      </c>
      <c r="E310" s="9">
        <v>14565.449999999999</v>
      </c>
      <c r="F310" s="9">
        <v>14569.6</v>
      </c>
      <c r="G310" s="9">
        <f>IF(A310&lt;=$C$4,"",MAX(INDEX($D$15:$D$713,A310-$C$4):D309))</f>
        <v>14578.05</v>
      </c>
      <c r="H310" s="12">
        <f>IF(A310&lt;$C$5,"",MIN(INDEX($E$15:$E$713,A310-$C$5):E309))</f>
        <v>14563.05</v>
      </c>
      <c r="I310" s="9">
        <f t="shared" si="44"/>
        <v>8.250000000001819</v>
      </c>
      <c r="J310" s="10">
        <f t="shared" si="51"/>
        <v>10.954301195917589</v>
      </c>
      <c r="K310" s="16" t="str">
        <f t="shared" si="49"/>
        <v/>
      </c>
      <c r="L310" s="10" t="str">
        <f t="shared" si="50"/>
        <v/>
      </c>
      <c r="M310" s="15">
        <f t="shared" si="52"/>
        <v>14539.875852958809</v>
      </c>
      <c r="N310" s="15">
        <f t="shared" si="45"/>
        <v>14599.686220561791</v>
      </c>
      <c r="O310" s="10" t="str">
        <f t="shared" si="46"/>
        <v>buy</v>
      </c>
      <c r="P310" s="10">
        <f t="shared" si="47"/>
        <v>14563.800000000001</v>
      </c>
      <c r="Q310" s="18">
        <f t="shared" si="48"/>
        <v>11.962073520596594</v>
      </c>
      <c r="R310" s="17" t="str">
        <f t="shared" si="43"/>
        <v/>
      </c>
    </row>
    <row r="311" spans="1:18" x14ac:dyDescent="0.25">
      <c r="A311" s="10">
        <v>297</v>
      </c>
      <c r="B311" s="20">
        <v>44215.59097222222</v>
      </c>
      <c r="C311" s="9">
        <v>14569.6</v>
      </c>
      <c r="D311" s="9">
        <v>14573.300000000001</v>
      </c>
      <c r="E311" s="9">
        <v>14566.5</v>
      </c>
      <c r="F311" s="9">
        <v>14569.5</v>
      </c>
      <c r="G311" s="9">
        <f>IF(A311&lt;=$C$4,"",MAX(INDEX($D$15:$D$713,A311-$C$4):D310))</f>
        <v>14578.05</v>
      </c>
      <c r="H311" s="12">
        <f>IF(A311&lt;$C$5,"",MIN(INDEX($E$15:$E$713,A311-$C$5):E310))</f>
        <v>14565.449999999999</v>
      </c>
      <c r="I311" s="9">
        <f t="shared" si="44"/>
        <v>9.000000000001819</v>
      </c>
      <c r="J311" s="10">
        <f t="shared" si="51"/>
        <v>10.8565861361218</v>
      </c>
      <c r="K311" s="16" t="str">
        <f t="shared" si="49"/>
        <v/>
      </c>
      <c r="L311" s="10" t="str">
        <f t="shared" si="50"/>
        <v/>
      </c>
      <c r="M311" s="15">
        <f t="shared" si="52"/>
        <v>14539.875852958809</v>
      </c>
      <c r="N311" s="15">
        <f t="shared" si="45"/>
        <v>14599.686220561791</v>
      </c>
      <c r="O311" s="10" t="str">
        <f t="shared" si="46"/>
        <v>buy</v>
      </c>
      <c r="P311" s="10">
        <f t="shared" si="47"/>
        <v>14563.800000000001</v>
      </c>
      <c r="Q311" s="18">
        <f t="shared" si="48"/>
        <v>11.962073520596594</v>
      </c>
      <c r="R311" s="17" t="str">
        <f t="shared" si="43"/>
        <v/>
      </c>
    </row>
    <row r="312" spans="1:18" x14ac:dyDescent="0.25">
      <c r="A312" s="10">
        <v>298</v>
      </c>
      <c r="B312" s="20">
        <v>44215.591666666667</v>
      </c>
      <c r="C312" s="9">
        <v>14568.8</v>
      </c>
      <c r="D312" s="9">
        <v>14576.45</v>
      </c>
      <c r="E312" s="9">
        <v>14561.5</v>
      </c>
      <c r="F312" s="9">
        <v>14567.8</v>
      </c>
      <c r="G312" s="9">
        <f>IF(A312&lt;=$C$4,"",MAX(INDEX($D$15:$D$713,A312-$C$4):D311))</f>
        <v>14576.7</v>
      </c>
      <c r="H312" s="12">
        <f>IF(A312&lt;$C$5,"",MIN(INDEX($E$15:$E$713,A312-$C$5):E311))</f>
        <v>14565.449999999999</v>
      </c>
      <c r="I312" s="9">
        <f t="shared" si="44"/>
        <v>6.8000000000010914</v>
      </c>
      <c r="J312" s="10">
        <f t="shared" si="51"/>
        <v>10.653756829315764</v>
      </c>
      <c r="K312" s="16" t="str">
        <f t="shared" si="49"/>
        <v>sell</v>
      </c>
      <c r="L312" s="10">
        <f t="shared" si="50"/>
        <v>14565.449999999999</v>
      </c>
      <c r="M312" s="15">
        <f t="shared" si="52"/>
        <v>14539.875852958809</v>
      </c>
      <c r="N312" s="15">
        <f t="shared" si="45"/>
        <v>14599.686220561791</v>
      </c>
      <c r="O312" s="10" t="str">
        <f t="shared" si="46"/>
        <v>buy</v>
      </c>
      <c r="P312" s="10">
        <f t="shared" si="47"/>
        <v>14563.800000000001</v>
      </c>
      <c r="Q312" s="18">
        <f t="shared" si="48"/>
        <v>11.962073520596594</v>
      </c>
      <c r="R312" s="17" t="str">
        <f t="shared" si="43"/>
        <v/>
      </c>
    </row>
    <row r="313" spans="1:18" x14ac:dyDescent="0.25">
      <c r="A313" s="10">
        <v>299</v>
      </c>
      <c r="B313" s="20">
        <v>44215.592361111114</v>
      </c>
      <c r="C313" s="9">
        <v>14567.55</v>
      </c>
      <c r="D313" s="9">
        <v>14569.25</v>
      </c>
      <c r="E313" s="9">
        <v>14558.65</v>
      </c>
      <c r="F313" s="9">
        <v>14565.2</v>
      </c>
      <c r="G313" s="9">
        <f>IF(A313&lt;=$C$4,"",MAX(INDEX($D$15:$D$713,A313-$C$4):D312))</f>
        <v>14576.45</v>
      </c>
      <c r="H313" s="12">
        <f>IF(A313&lt;$C$5,"",MIN(INDEX($E$15:$E$713,A313-$C$5):E312))</f>
        <v>14561.5</v>
      </c>
      <c r="I313" s="9">
        <f t="shared" si="44"/>
        <v>14.950000000000728</v>
      </c>
      <c r="J313" s="10">
        <f t="shared" si="51"/>
        <v>10.868568987850013</v>
      </c>
      <c r="K313" s="16" t="str">
        <f t="shared" si="49"/>
        <v>sell</v>
      </c>
      <c r="L313" s="10">
        <f t="shared" si="50"/>
        <v>14561.5</v>
      </c>
      <c r="M313" s="15">
        <f t="shared" si="52"/>
        <v>14539.875852958809</v>
      </c>
      <c r="N313" s="15">
        <f t="shared" si="45"/>
        <v>14599.686220561791</v>
      </c>
      <c r="O313" s="10" t="str">
        <f t="shared" si="46"/>
        <v>buy</v>
      </c>
      <c r="P313" s="10">
        <f t="shared" si="47"/>
        <v>14563.800000000001</v>
      </c>
      <c r="Q313" s="18">
        <f t="shared" si="48"/>
        <v>11.962073520596594</v>
      </c>
      <c r="R313" s="17" t="str">
        <f t="shared" si="43"/>
        <v/>
      </c>
    </row>
    <row r="314" spans="1:18" x14ac:dyDescent="0.25">
      <c r="A314" s="10">
        <v>300</v>
      </c>
      <c r="B314" s="20">
        <v>44215.593055555553</v>
      </c>
      <c r="C314" s="9">
        <v>14564.85</v>
      </c>
      <c r="D314" s="9">
        <v>14570</v>
      </c>
      <c r="E314" s="9">
        <v>14562.949999999999</v>
      </c>
      <c r="F314" s="9">
        <v>14567.7</v>
      </c>
      <c r="G314" s="9">
        <f>IF(A314&lt;=$C$4,"",MAX(INDEX($D$15:$D$713,A314-$C$4):D313))</f>
        <v>14576.45</v>
      </c>
      <c r="H314" s="12">
        <f>IF(A314&lt;$C$5,"",MIN(INDEX($E$15:$E$713,A314-$C$5):E313))</f>
        <v>14558.65</v>
      </c>
      <c r="I314" s="9">
        <f t="shared" si="44"/>
        <v>10.600000000000364</v>
      </c>
      <c r="J314" s="10">
        <f t="shared" si="51"/>
        <v>10.85514053845753</v>
      </c>
      <c r="K314" s="16" t="str">
        <f t="shared" si="49"/>
        <v/>
      </c>
      <c r="L314" s="10" t="str">
        <f t="shared" si="50"/>
        <v/>
      </c>
      <c r="M314" s="15">
        <f t="shared" si="52"/>
        <v>14539.875852958809</v>
      </c>
      <c r="N314" s="15">
        <f t="shared" si="45"/>
        <v>14599.686220561791</v>
      </c>
      <c r="O314" s="10" t="str">
        <f t="shared" si="46"/>
        <v>buy</v>
      </c>
      <c r="P314" s="10">
        <f t="shared" si="47"/>
        <v>14563.800000000001</v>
      </c>
      <c r="Q314" s="18">
        <f t="shared" si="48"/>
        <v>11.962073520596594</v>
      </c>
      <c r="R314" s="17" t="str">
        <f t="shared" si="43"/>
        <v/>
      </c>
    </row>
    <row r="315" spans="1:18" x14ac:dyDescent="0.25">
      <c r="A315" s="10">
        <v>301</v>
      </c>
      <c r="B315" s="20">
        <v>44215.59375</v>
      </c>
      <c r="C315" s="9">
        <v>14567.349999999999</v>
      </c>
      <c r="D315" s="9">
        <v>14570.15</v>
      </c>
      <c r="E315" s="9">
        <v>14562.5</v>
      </c>
      <c r="F315" s="9">
        <v>14565.9</v>
      </c>
      <c r="G315" s="9">
        <f>IF(A315&lt;=$C$4,"",MAX(INDEX($D$15:$D$713,A315-$C$4):D314))</f>
        <v>14576.45</v>
      </c>
      <c r="H315" s="12">
        <f>IF(A315&lt;$C$5,"",MIN(INDEX($E$15:$E$713,A315-$C$5):E314))</f>
        <v>14558.65</v>
      </c>
      <c r="I315" s="9">
        <f t="shared" si="44"/>
        <v>7.0500000000010914</v>
      </c>
      <c r="J315" s="10">
        <f t="shared" si="51"/>
        <v>10.664883511534708</v>
      </c>
      <c r="K315" s="16" t="str">
        <f t="shared" si="49"/>
        <v/>
      </c>
      <c r="L315" s="10" t="str">
        <f t="shared" si="50"/>
        <v/>
      </c>
      <c r="M315" s="15">
        <f t="shared" si="52"/>
        <v>14539.875852958809</v>
      </c>
      <c r="N315" s="15">
        <f t="shared" si="45"/>
        <v>14599.686220561791</v>
      </c>
      <c r="O315" s="10" t="str">
        <f t="shared" si="46"/>
        <v>buy</v>
      </c>
      <c r="P315" s="10">
        <f t="shared" si="47"/>
        <v>14563.800000000001</v>
      </c>
      <c r="Q315" s="18">
        <f t="shared" si="48"/>
        <v>11.962073520596594</v>
      </c>
      <c r="R315" s="17" t="str">
        <f t="shared" si="43"/>
        <v/>
      </c>
    </row>
    <row r="316" spans="1:18" x14ac:dyDescent="0.25">
      <c r="A316" s="10">
        <v>302</v>
      </c>
      <c r="B316" s="20">
        <v>44215.594444444447</v>
      </c>
      <c r="C316" s="9">
        <v>14565.5</v>
      </c>
      <c r="D316" s="9">
        <v>14573.25</v>
      </c>
      <c r="E316" s="9">
        <v>14561.85</v>
      </c>
      <c r="F316" s="9">
        <v>14568.05</v>
      </c>
      <c r="G316" s="9">
        <f>IF(A316&lt;=$C$4,"",MAX(INDEX($D$15:$D$713,A316-$C$4):D315))</f>
        <v>14570.15</v>
      </c>
      <c r="H316" s="12">
        <f>IF(A316&lt;$C$5,"",MIN(INDEX($E$15:$E$713,A316-$C$5):E315))</f>
        <v>14558.65</v>
      </c>
      <c r="I316" s="9">
        <f t="shared" si="44"/>
        <v>7.6499999999996362</v>
      </c>
      <c r="J316" s="10">
        <f t="shared" si="51"/>
        <v>10.514139335957953</v>
      </c>
      <c r="K316" s="16" t="str">
        <f t="shared" si="49"/>
        <v>buy</v>
      </c>
      <c r="L316" s="10">
        <f t="shared" si="50"/>
        <v>14570.15</v>
      </c>
      <c r="M316" s="15">
        <f t="shared" si="52"/>
        <v>14539.875852958809</v>
      </c>
      <c r="N316" s="15">
        <f t="shared" si="45"/>
        <v>14599.686220561791</v>
      </c>
      <c r="O316" s="10" t="str">
        <f t="shared" si="46"/>
        <v>buy</v>
      </c>
      <c r="P316" s="10">
        <f t="shared" si="47"/>
        <v>14563.800000000001</v>
      </c>
      <c r="Q316" s="18">
        <f t="shared" si="48"/>
        <v>11.962073520596594</v>
      </c>
      <c r="R316" s="17" t="str">
        <f t="shared" si="43"/>
        <v/>
      </c>
    </row>
    <row r="317" spans="1:18" x14ac:dyDescent="0.25">
      <c r="A317" s="10">
        <v>303</v>
      </c>
      <c r="B317" s="20">
        <v>44215.595138888886</v>
      </c>
      <c r="C317" s="9">
        <v>14567.8</v>
      </c>
      <c r="D317" s="9">
        <v>14572.95</v>
      </c>
      <c r="E317" s="9">
        <v>14560.25</v>
      </c>
      <c r="F317" s="9">
        <v>14564.6</v>
      </c>
      <c r="G317" s="9">
        <f>IF(A317&lt;=$C$4,"",MAX(INDEX($D$15:$D$713,A317-$C$4):D316))</f>
        <v>14573.25</v>
      </c>
      <c r="H317" s="12">
        <f>IF(A317&lt;$C$5,"",MIN(INDEX($E$15:$E$713,A317-$C$5):E316))</f>
        <v>14561.85</v>
      </c>
      <c r="I317" s="9">
        <f t="shared" si="44"/>
        <v>11.399999999999636</v>
      </c>
      <c r="J317" s="10">
        <f t="shared" si="51"/>
        <v>10.558432369160037</v>
      </c>
      <c r="K317" s="16" t="str">
        <f t="shared" si="49"/>
        <v>sell</v>
      </c>
      <c r="L317" s="10">
        <f t="shared" si="50"/>
        <v>14561.85</v>
      </c>
      <c r="M317" s="15">
        <f t="shared" si="52"/>
        <v>14539.875852958809</v>
      </c>
      <c r="N317" s="15">
        <f t="shared" si="45"/>
        <v>14599.686220561791</v>
      </c>
      <c r="O317" s="10" t="str">
        <f t="shared" si="46"/>
        <v>buy</v>
      </c>
      <c r="P317" s="10">
        <f t="shared" si="47"/>
        <v>14563.800000000001</v>
      </c>
      <c r="Q317" s="18">
        <f t="shared" si="48"/>
        <v>11.962073520596594</v>
      </c>
      <c r="R317" s="17" t="str">
        <f t="shared" si="43"/>
        <v/>
      </c>
    </row>
    <row r="318" spans="1:18" x14ac:dyDescent="0.25">
      <c r="A318" s="10">
        <v>304</v>
      </c>
      <c r="B318" s="20">
        <v>44215.595833333333</v>
      </c>
      <c r="C318" s="9">
        <v>14564.6</v>
      </c>
      <c r="D318" s="9">
        <v>14570.25</v>
      </c>
      <c r="E318" s="9">
        <v>14556</v>
      </c>
      <c r="F318" s="9">
        <v>14559.7</v>
      </c>
      <c r="G318" s="9">
        <f>IF(A318&lt;=$C$4,"",MAX(INDEX($D$15:$D$713,A318-$C$4):D317))</f>
        <v>14573.25</v>
      </c>
      <c r="H318" s="12">
        <f>IF(A318&lt;$C$5,"",MIN(INDEX($E$15:$E$713,A318-$C$5):E317))</f>
        <v>14560.25</v>
      </c>
      <c r="I318" s="9">
        <f t="shared" si="44"/>
        <v>12.700000000000728</v>
      </c>
      <c r="J318" s="10">
        <f t="shared" si="51"/>
        <v>10.665510750702072</v>
      </c>
      <c r="K318" s="16" t="str">
        <f t="shared" si="49"/>
        <v>sell</v>
      </c>
      <c r="L318" s="10">
        <f t="shared" si="50"/>
        <v>14560.25</v>
      </c>
      <c r="M318" s="15">
        <f t="shared" si="52"/>
        <v>14539.875852958809</v>
      </c>
      <c r="N318" s="15">
        <f t="shared" si="45"/>
        <v>14599.686220561791</v>
      </c>
      <c r="O318" s="10" t="str">
        <f t="shared" si="46"/>
        <v>buy</v>
      </c>
      <c r="P318" s="10">
        <f t="shared" si="47"/>
        <v>14563.800000000001</v>
      </c>
      <c r="Q318" s="18">
        <f t="shared" si="48"/>
        <v>11.962073520596594</v>
      </c>
      <c r="R318" s="17" t="str">
        <f t="shared" si="43"/>
        <v/>
      </c>
    </row>
    <row r="319" spans="1:18" x14ac:dyDescent="0.25">
      <c r="A319" s="10">
        <v>305</v>
      </c>
      <c r="B319" s="20">
        <v>44215.59652777778</v>
      </c>
      <c r="C319" s="9">
        <v>14560.1</v>
      </c>
      <c r="D319" s="9">
        <v>14568.5</v>
      </c>
      <c r="E319" s="9">
        <v>14552.949999999999</v>
      </c>
      <c r="F319" s="9">
        <v>14564.8</v>
      </c>
      <c r="G319" s="9">
        <f>IF(A319&lt;=$C$4,"",MAX(INDEX($D$15:$D$713,A319-$C$4):D318))</f>
        <v>14573.25</v>
      </c>
      <c r="H319" s="12">
        <f>IF(A319&lt;$C$5,"",MIN(INDEX($E$15:$E$713,A319-$C$5):E318))</f>
        <v>14556</v>
      </c>
      <c r="I319" s="9">
        <f t="shared" si="44"/>
        <v>14.25</v>
      </c>
      <c r="J319" s="10">
        <f t="shared" si="51"/>
        <v>10.844735213166969</v>
      </c>
      <c r="K319" s="16" t="str">
        <f t="shared" si="49"/>
        <v>sell</v>
      </c>
      <c r="L319" s="10">
        <f t="shared" si="50"/>
        <v>14556</v>
      </c>
      <c r="M319" s="15">
        <f t="shared" si="52"/>
        <v>14539.875852958809</v>
      </c>
      <c r="N319" s="15">
        <f t="shared" si="45"/>
        <v>14599.686220561791</v>
      </c>
      <c r="O319" s="10" t="str">
        <f t="shared" si="46"/>
        <v>buy</v>
      </c>
      <c r="P319" s="10">
        <f t="shared" si="47"/>
        <v>14563.800000000001</v>
      </c>
      <c r="Q319" s="18">
        <f t="shared" si="48"/>
        <v>11.962073520596594</v>
      </c>
      <c r="R319" s="17" t="str">
        <f t="shared" si="43"/>
        <v/>
      </c>
    </row>
    <row r="320" spans="1:18" x14ac:dyDescent="0.25">
      <c r="A320" s="10">
        <v>306</v>
      </c>
      <c r="B320" s="20">
        <v>44215.597222222219</v>
      </c>
      <c r="C320" s="9">
        <v>14565.2</v>
      </c>
      <c r="D320" s="9">
        <v>14571</v>
      </c>
      <c r="E320" s="9">
        <v>14556.5</v>
      </c>
      <c r="F320" s="9">
        <v>14566.6</v>
      </c>
      <c r="G320" s="9">
        <f>IF(A320&lt;=$C$4,"",MAX(INDEX($D$15:$D$713,A320-$C$4):D319))</f>
        <v>14572.95</v>
      </c>
      <c r="H320" s="12">
        <f>IF(A320&lt;$C$5,"",MIN(INDEX($E$15:$E$713,A320-$C$5):E319))</f>
        <v>14552.949999999999</v>
      </c>
      <c r="I320" s="9">
        <f t="shared" si="44"/>
        <v>15.550000000001091</v>
      </c>
      <c r="J320" s="10">
        <f t="shared" si="51"/>
        <v>11.079998452508674</v>
      </c>
      <c r="K320" s="16" t="str">
        <f t="shared" si="49"/>
        <v/>
      </c>
      <c r="L320" s="10" t="str">
        <f t="shared" si="50"/>
        <v/>
      </c>
      <c r="M320" s="15">
        <f t="shared" si="52"/>
        <v>14539.875852958809</v>
      </c>
      <c r="N320" s="15">
        <f t="shared" si="45"/>
        <v>14599.686220561791</v>
      </c>
      <c r="O320" s="10" t="str">
        <f t="shared" si="46"/>
        <v>buy</v>
      </c>
      <c r="P320" s="10">
        <f t="shared" si="47"/>
        <v>14563.800000000001</v>
      </c>
      <c r="Q320" s="18">
        <f t="shared" si="48"/>
        <v>11.962073520596594</v>
      </c>
      <c r="R320" s="17" t="str">
        <f t="shared" si="43"/>
        <v/>
      </c>
    </row>
    <row r="321" spans="1:18" x14ac:dyDescent="0.25">
      <c r="A321" s="10">
        <v>307</v>
      </c>
      <c r="B321" s="20">
        <v>44215.597916666666</v>
      </c>
      <c r="C321" s="9">
        <v>14567</v>
      </c>
      <c r="D321" s="9">
        <v>14571.45</v>
      </c>
      <c r="E321" s="9">
        <v>14564.550000000001</v>
      </c>
      <c r="F321" s="9">
        <v>14569.95</v>
      </c>
      <c r="G321" s="9">
        <f>IF(A321&lt;=$C$4,"",MAX(INDEX($D$15:$D$713,A321-$C$4):D320))</f>
        <v>14571</v>
      </c>
      <c r="H321" s="12">
        <f>IF(A321&lt;$C$5,"",MIN(INDEX($E$15:$E$713,A321-$C$5):E320))</f>
        <v>14552.949999999999</v>
      </c>
      <c r="I321" s="9">
        <f t="shared" si="44"/>
        <v>14.5</v>
      </c>
      <c r="J321" s="10">
        <f t="shared" si="51"/>
        <v>11.25099852988324</v>
      </c>
      <c r="K321" s="16" t="str">
        <f t="shared" si="49"/>
        <v>buy</v>
      </c>
      <c r="L321" s="10">
        <f t="shared" si="50"/>
        <v>14571</v>
      </c>
      <c r="M321" s="15">
        <f t="shared" si="52"/>
        <v>14539.875852958809</v>
      </c>
      <c r="N321" s="15">
        <f t="shared" si="45"/>
        <v>14599.686220561791</v>
      </c>
      <c r="O321" s="10" t="str">
        <f t="shared" si="46"/>
        <v>buy</v>
      </c>
      <c r="P321" s="10">
        <f t="shared" si="47"/>
        <v>14563.800000000001</v>
      </c>
      <c r="Q321" s="18">
        <f t="shared" si="48"/>
        <v>11.962073520596594</v>
      </c>
      <c r="R321" s="17" t="str">
        <f t="shared" si="43"/>
        <v/>
      </c>
    </row>
    <row r="322" spans="1:18" x14ac:dyDescent="0.25">
      <c r="A322" s="10">
        <v>308</v>
      </c>
      <c r="B322" s="20">
        <v>44215.598611111112</v>
      </c>
      <c r="C322" s="9">
        <v>14569.8</v>
      </c>
      <c r="D322" s="9">
        <v>14577.6</v>
      </c>
      <c r="E322" s="9">
        <v>14566.25</v>
      </c>
      <c r="F322" s="9">
        <v>14574.35</v>
      </c>
      <c r="G322" s="9">
        <f>IF(A322&lt;=$C$4,"",MAX(INDEX($D$15:$D$713,A322-$C$4):D321))</f>
        <v>14571.45</v>
      </c>
      <c r="H322" s="12">
        <f>IF(A322&lt;$C$5,"",MIN(INDEX($E$15:$E$713,A322-$C$5):E321))</f>
        <v>14552.949999999999</v>
      </c>
      <c r="I322" s="9">
        <f t="shared" si="44"/>
        <v>6.8999999999996362</v>
      </c>
      <c r="J322" s="10">
        <f t="shared" si="51"/>
        <v>11.03344860338906</v>
      </c>
      <c r="K322" s="16" t="str">
        <f t="shared" si="49"/>
        <v>buy</v>
      </c>
      <c r="L322" s="10">
        <f t="shared" si="50"/>
        <v>14571.45</v>
      </c>
      <c r="M322" s="15">
        <f t="shared" si="52"/>
        <v>14539.875852958809</v>
      </c>
      <c r="N322" s="15">
        <f t="shared" si="45"/>
        <v>14599.686220561791</v>
      </c>
      <c r="O322" s="10" t="str">
        <f t="shared" si="46"/>
        <v>buy</v>
      </c>
      <c r="P322" s="10">
        <f t="shared" si="47"/>
        <v>14563.800000000001</v>
      </c>
      <c r="Q322" s="18">
        <f t="shared" si="48"/>
        <v>11.962073520596594</v>
      </c>
      <c r="R322" s="17" t="str">
        <f t="shared" si="43"/>
        <v/>
      </c>
    </row>
    <row r="323" spans="1:18" x14ac:dyDescent="0.25">
      <c r="A323" s="10">
        <v>309</v>
      </c>
      <c r="B323" s="20">
        <v>44215.599305555559</v>
      </c>
      <c r="C323" s="9">
        <v>14574</v>
      </c>
      <c r="D323" s="9">
        <v>14580.45</v>
      </c>
      <c r="E323" s="9">
        <v>14568.900000000001</v>
      </c>
      <c r="F323" s="9">
        <v>14572.35</v>
      </c>
      <c r="G323" s="9">
        <f>IF(A323&lt;=$C$4,"",MAX(INDEX($D$15:$D$713,A323-$C$4):D322))</f>
        <v>14577.6</v>
      </c>
      <c r="H323" s="12">
        <f>IF(A323&lt;$C$5,"",MIN(INDEX($E$15:$E$713,A323-$C$5):E322))</f>
        <v>14556.5</v>
      </c>
      <c r="I323" s="9">
        <f t="shared" si="44"/>
        <v>11.350000000000364</v>
      </c>
      <c r="J323" s="10">
        <f t="shared" si="51"/>
        <v>11.049276173219624</v>
      </c>
      <c r="K323" s="16" t="str">
        <f t="shared" si="49"/>
        <v>buy</v>
      </c>
      <c r="L323" s="10">
        <f t="shared" si="50"/>
        <v>14577.6</v>
      </c>
      <c r="M323" s="15">
        <f t="shared" si="52"/>
        <v>14539.875852958809</v>
      </c>
      <c r="N323" s="15">
        <f t="shared" si="45"/>
        <v>14599.686220561791</v>
      </c>
      <c r="O323" s="10" t="str">
        <f t="shared" si="46"/>
        <v>buy</v>
      </c>
      <c r="P323" s="10">
        <f t="shared" si="47"/>
        <v>14563.800000000001</v>
      </c>
      <c r="Q323" s="18">
        <f t="shared" si="48"/>
        <v>11.962073520596594</v>
      </c>
      <c r="R323" s="17" t="str">
        <f t="shared" si="43"/>
        <v/>
      </c>
    </row>
    <row r="324" spans="1:18" x14ac:dyDescent="0.25">
      <c r="A324" s="10">
        <v>310</v>
      </c>
      <c r="B324" s="20">
        <v>44215.6</v>
      </c>
      <c r="C324" s="9">
        <v>14572.699999999999</v>
      </c>
      <c r="D324" s="9">
        <v>14576.95</v>
      </c>
      <c r="E324" s="9">
        <v>14569.8</v>
      </c>
      <c r="F324" s="9">
        <v>14573.7</v>
      </c>
      <c r="G324" s="9">
        <f>IF(A324&lt;=$C$4,"",MAX(INDEX($D$15:$D$713,A324-$C$4):D323))</f>
        <v>14580.45</v>
      </c>
      <c r="H324" s="12">
        <f>IF(A324&lt;$C$5,"",MIN(INDEX($E$15:$E$713,A324-$C$5):E323))</f>
        <v>14564.550000000001</v>
      </c>
      <c r="I324" s="9">
        <f t="shared" si="44"/>
        <v>11.549999999999272</v>
      </c>
      <c r="J324" s="10">
        <f t="shared" si="51"/>
        <v>11.074312364558606</v>
      </c>
      <c r="K324" s="16" t="str">
        <f t="shared" si="49"/>
        <v/>
      </c>
      <c r="L324" s="10" t="str">
        <f t="shared" si="50"/>
        <v/>
      </c>
      <c r="M324" s="15">
        <f t="shared" si="52"/>
        <v>14539.875852958809</v>
      </c>
      <c r="N324" s="15">
        <f t="shared" si="45"/>
        <v>14599.686220561791</v>
      </c>
      <c r="O324" s="10" t="str">
        <f t="shared" si="46"/>
        <v>buy</v>
      </c>
      <c r="P324" s="10">
        <f t="shared" si="47"/>
        <v>14563.800000000001</v>
      </c>
      <c r="Q324" s="18">
        <f t="shared" si="48"/>
        <v>11.962073520596594</v>
      </c>
      <c r="R324" s="17" t="str">
        <f t="shared" si="43"/>
        <v/>
      </c>
    </row>
    <row r="325" spans="1:18" x14ac:dyDescent="0.25">
      <c r="A325" s="10">
        <v>311</v>
      </c>
      <c r="B325" s="20">
        <v>44215.600694444445</v>
      </c>
      <c r="C325" s="9">
        <v>14573.400000000001</v>
      </c>
      <c r="D325" s="9">
        <v>14579.6</v>
      </c>
      <c r="E325" s="9">
        <v>14567</v>
      </c>
      <c r="F325" s="9">
        <v>14574.4</v>
      </c>
      <c r="G325" s="9">
        <f>IF(A325&lt;=$C$4,"",MAX(INDEX($D$15:$D$713,A325-$C$4):D324))</f>
        <v>14580.45</v>
      </c>
      <c r="H325" s="12">
        <f>IF(A325&lt;$C$5,"",MIN(INDEX($E$15:$E$713,A325-$C$5):E324))</f>
        <v>14566.25</v>
      </c>
      <c r="I325" s="9">
        <f t="shared" si="44"/>
        <v>7.1500000000014552</v>
      </c>
      <c r="J325" s="10">
        <f t="shared" si="51"/>
        <v>10.878096746330749</v>
      </c>
      <c r="K325" s="16" t="str">
        <f t="shared" si="49"/>
        <v/>
      </c>
      <c r="L325" s="10" t="str">
        <f t="shared" si="50"/>
        <v/>
      </c>
      <c r="M325" s="15">
        <f t="shared" si="52"/>
        <v>14539.875852958809</v>
      </c>
      <c r="N325" s="15">
        <f t="shared" si="45"/>
        <v>14599.686220561791</v>
      </c>
      <c r="O325" s="10" t="str">
        <f t="shared" si="46"/>
        <v>buy</v>
      </c>
      <c r="P325" s="10">
        <f t="shared" si="47"/>
        <v>14563.800000000001</v>
      </c>
      <c r="Q325" s="18">
        <f t="shared" si="48"/>
        <v>11.962073520596594</v>
      </c>
      <c r="R325" s="17" t="str">
        <f t="shared" si="43"/>
        <v/>
      </c>
    </row>
    <row r="326" spans="1:18" x14ac:dyDescent="0.25">
      <c r="A326" s="10">
        <v>312</v>
      </c>
      <c r="B326" s="20">
        <v>44215.601388888892</v>
      </c>
      <c r="C326" s="9">
        <v>14573.9</v>
      </c>
      <c r="D326" s="9">
        <v>14577.4</v>
      </c>
      <c r="E326" s="9">
        <v>14568.75</v>
      </c>
      <c r="F326" s="9">
        <v>14574.75</v>
      </c>
      <c r="G326" s="9">
        <f>IF(A326&lt;=$C$4,"",MAX(INDEX($D$15:$D$713,A326-$C$4):D325))</f>
        <v>14580.45</v>
      </c>
      <c r="H326" s="12">
        <f>IF(A326&lt;$C$5,"",MIN(INDEX($E$15:$E$713,A326-$C$5):E325))</f>
        <v>14567</v>
      </c>
      <c r="I326" s="9">
        <f t="shared" si="44"/>
        <v>12.600000000000364</v>
      </c>
      <c r="J326" s="10">
        <f t="shared" si="51"/>
        <v>10.964191909014229</v>
      </c>
      <c r="K326" s="16" t="str">
        <f t="shared" si="49"/>
        <v/>
      </c>
      <c r="L326" s="10" t="str">
        <f t="shared" si="50"/>
        <v/>
      </c>
      <c r="M326" s="15">
        <f t="shared" si="52"/>
        <v>14539.875852958809</v>
      </c>
      <c r="N326" s="15">
        <f t="shared" si="45"/>
        <v>14599.686220561791</v>
      </c>
      <c r="O326" s="10" t="str">
        <f t="shared" si="46"/>
        <v>buy</v>
      </c>
      <c r="P326" s="10">
        <f t="shared" si="47"/>
        <v>14563.800000000001</v>
      </c>
      <c r="Q326" s="18">
        <f t="shared" si="48"/>
        <v>11.962073520596594</v>
      </c>
      <c r="R326" s="17" t="str">
        <f t="shared" si="43"/>
        <v/>
      </c>
    </row>
    <row r="327" spans="1:18" x14ac:dyDescent="0.25">
      <c r="A327" s="10">
        <v>313</v>
      </c>
      <c r="B327" s="20">
        <v>44215.602083333331</v>
      </c>
      <c r="C327" s="9">
        <v>14575</v>
      </c>
      <c r="D327" s="9">
        <v>14583.050000000001</v>
      </c>
      <c r="E327" s="9">
        <v>14566.85</v>
      </c>
      <c r="F327" s="9">
        <v>14571.05</v>
      </c>
      <c r="G327" s="9">
        <f>IF(A327&lt;=$C$4,"",MAX(INDEX($D$15:$D$713,A327-$C$4):D326))</f>
        <v>14579.6</v>
      </c>
      <c r="H327" s="12">
        <f>IF(A327&lt;$C$5,"",MIN(INDEX($E$15:$E$713,A327-$C$5):E326))</f>
        <v>14567</v>
      </c>
      <c r="I327" s="9">
        <f t="shared" si="44"/>
        <v>8.6499999999996362</v>
      </c>
      <c r="J327" s="10">
        <f t="shared" si="51"/>
        <v>10.848482313563499</v>
      </c>
      <c r="K327" s="16" t="str">
        <f t="shared" si="49"/>
        <v>buy</v>
      </c>
      <c r="L327" s="10">
        <f t="shared" si="50"/>
        <v>14579.6</v>
      </c>
      <c r="M327" s="15">
        <f t="shared" si="52"/>
        <v>14539.875852958809</v>
      </c>
      <c r="N327" s="15">
        <f t="shared" si="45"/>
        <v>14599.686220561791</v>
      </c>
      <c r="O327" s="10" t="str">
        <f t="shared" si="46"/>
        <v>buy</v>
      </c>
      <c r="P327" s="10">
        <f t="shared" si="47"/>
        <v>14563.800000000001</v>
      </c>
      <c r="Q327" s="18">
        <f t="shared" si="48"/>
        <v>11.962073520596594</v>
      </c>
      <c r="R327" s="17" t="str">
        <f t="shared" si="43"/>
        <v/>
      </c>
    </row>
    <row r="328" spans="1:18" x14ac:dyDescent="0.25">
      <c r="A328" s="10">
        <v>314</v>
      </c>
      <c r="B328" s="20">
        <v>44215.602777777778</v>
      </c>
      <c r="C328" s="9">
        <v>14571.150000000001</v>
      </c>
      <c r="D328" s="9">
        <v>14579.150000000001</v>
      </c>
      <c r="E328" s="9">
        <v>14568.099999999999</v>
      </c>
      <c r="F328" s="9">
        <v>14571</v>
      </c>
      <c r="G328" s="9">
        <f>IF(A328&lt;=$C$4,"",MAX(INDEX($D$15:$D$713,A328-$C$4):D327))</f>
        <v>14583.050000000001</v>
      </c>
      <c r="H328" s="12">
        <f>IF(A328&lt;$C$5,"",MIN(INDEX($E$15:$E$713,A328-$C$5):E327))</f>
        <v>14566.85</v>
      </c>
      <c r="I328" s="9">
        <f t="shared" si="44"/>
        <v>16.200000000000728</v>
      </c>
      <c r="J328" s="10">
        <f t="shared" si="51"/>
        <v>11.116058197885362</v>
      </c>
      <c r="K328" s="16" t="str">
        <f t="shared" si="49"/>
        <v/>
      </c>
      <c r="L328" s="10" t="str">
        <f t="shared" si="50"/>
        <v/>
      </c>
      <c r="M328" s="15">
        <f t="shared" si="52"/>
        <v>14539.875852958809</v>
      </c>
      <c r="N328" s="15">
        <f t="shared" si="45"/>
        <v>14599.686220561791</v>
      </c>
      <c r="O328" s="10" t="str">
        <f t="shared" si="46"/>
        <v>buy</v>
      </c>
      <c r="P328" s="10">
        <f t="shared" si="47"/>
        <v>14563.800000000001</v>
      </c>
      <c r="Q328" s="18">
        <f t="shared" si="48"/>
        <v>11.962073520596594</v>
      </c>
      <c r="R328" s="17" t="str">
        <f t="shared" si="43"/>
        <v/>
      </c>
    </row>
    <row r="329" spans="1:18" x14ac:dyDescent="0.25">
      <c r="A329" s="10">
        <v>315</v>
      </c>
      <c r="B329" s="20">
        <v>44215.603472222225</v>
      </c>
      <c r="C329" s="9">
        <v>14570.75</v>
      </c>
      <c r="D329" s="9">
        <v>14574.65</v>
      </c>
      <c r="E329" s="9">
        <v>14566.199999999999</v>
      </c>
      <c r="F329" s="9">
        <v>14569</v>
      </c>
      <c r="G329" s="9">
        <f>IF(A329&lt;=$C$4,"",MAX(INDEX($D$15:$D$713,A329-$C$4):D328))</f>
        <v>14583.050000000001</v>
      </c>
      <c r="H329" s="12">
        <f>IF(A329&lt;$C$5,"",MIN(INDEX($E$15:$E$713,A329-$C$5):E328))</f>
        <v>14566.85</v>
      </c>
      <c r="I329" s="9">
        <f t="shared" si="44"/>
        <v>11.05000000000291</v>
      </c>
      <c r="J329" s="10">
        <f t="shared" si="51"/>
        <v>11.11275528799124</v>
      </c>
      <c r="K329" s="16" t="str">
        <f t="shared" si="49"/>
        <v>sell</v>
      </c>
      <c r="L329" s="10">
        <f t="shared" si="50"/>
        <v>14566.85</v>
      </c>
      <c r="M329" s="15">
        <f t="shared" si="52"/>
        <v>14539.875852958809</v>
      </c>
      <c r="N329" s="15">
        <f t="shared" si="45"/>
        <v>14599.686220561791</v>
      </c>
      <c r="O329" s="10" t="str">
        <f t="shared" si="46"/>
        <v>buy</v>
      </c>
      <c r="P329" s="10">
        <f t="shared" si="47"/>
        <v>14563.800000000001</v>
      </c>
      <c r="Q329" s="18">
        <f t="shared" si="48"/>
        <v>11.962073520596594</v>
      </c>
      <c r="R329" s="17" t="str">
        <f t="shared" si="43"/>
        <v/>
      </c>
    </row>
    <row r="330" spans="1:18" x14ac:dyDescent="0.25">
      <c r="A330" s="10">
        <v>316</v>
      </c>
      <c r="B330" s="20">
        <v>44215.604166666664</v>
      </c>
      <c r="C330" s="9">
        <v>14568.65</v>
      </c>
      <c r="D330" s="9">
        <v>14570.7</v>
      </c>
      <c r="E330" s="9">
        <v>14567.15</v>
      </c>
      <c r="F330" s="9">
        <v>14569.15</v>
      </c>
      <c r="G330" s="9">
        <f>IF(A330&lt;=$C$4,"",MAX(INDEX($D$15:$D$713,A330-$C$4):D329))</f>
        <v>14583.050000000001</v>
      </c>
      <c r="H330" s="12">
        <f>IF(A330&lt;$C$5,"",MIN(INDEX($E$15:$E$713,A330-$C$5):E329))</f>
        <v>14566.199999999999</v>
      </c>
      <c r="I330" s="9">
        <f t="shared" si="44"/>
        <v>8.4500000000007276</v>
      </c>
      <c r="J330" s="10">
        <f t="shared" si="51"/>
        <v>10.979617523591715</v>
      </c>
      <c r="K330" s="16" t="str">
        <f t="shared" si="49"/>
        <v/>
      </c>
      <c r="L330" s="10" t="str">
        <f t="shared" si="50"/>
        <v/>
      </c>
      <c r="M330" s="15">
        <f t="shared" si="52"/>
        <v>14539.875852958809</v>
      </c>
      <c r="N330" s="15">
        <f t="shared" si="45"/>
        <v>14599.686220561791</v>
      </c>
      <c r="O330" s="10" t="str">
        <f t="shared" si="46"/>
        <v>buy</v>
      </c>
      <c r="P330" s="10">
        <f t="shared" si="47"/>
        <v>14563.800000000001</v>
      </c>
      <c r="Q330" s="18">
        <f t="shared" si="48"/>
        <v>11.962073520596594</v>
      </c>
      <c r="R330" s="17" t="str">
        <f t="shared" si="43"/>
        <v/>
      </c>
    </row>
    <row r="331" spans="1:18" x14ac:dyDescent="0.25">
      <c r="A331" s="10">
        <v>317</v>
      </c>
      <c r="B331" s="20">
        <v>44215.604861111111</v>
      </c>
      <c r="C331" s="9">
        <v>14569.25</v>
      </c>
      <c r="D331" s="9">
        <v>14573.9</v>
      </c>
      <c r="E331" s="9">
        <v>14566.2</v>
      </c>
      <c r="F331" s="9">
        <v>14569.05</v>
      </c>
      <c r="G331" s="9">
        <f>IF(A331&lt;=$C$4,"",MAX(INDEX($D$15:$D$713,A331-$C$4):D330))</f>
        <v>14579.150000000001</v>
      </c>
      <c r="H331" s="12">
        <f>IF(A331&lt;$C$5,"",MIN(INDEX($E$15:$E$713,A331-$C$5):E330))</f>
        <v>14566.199999999999</v>
      </c>
      <c r="I331" s="9">
        <f t="shared" si="44"/>
        <v>3.5500000000010914</v>
      </c>
      <c r="J331" s="10">
        <f t="shared" si="51"/>
        <v>10.608136647412184</v>
      </c>
      <c r="K331" s="16" t="str">
        <f t="shared" si="49"/>
        <v>sell</v>
      </c>
      <c r="L331" s="10">
        <f t="shared" si="50"/>
        <v>14566.199999999999</v>
      </c>
      <c r="M331" s="15">
        <f t="shared" si="52"/>
        <v>14539.875852958809</v>
      </c>
      <c r="N331" s="15">
        <f t="shared" si="45"/>
        <v>14599.686220561791</v>
      </c>
      <c r="O331" s="10" t="str">
        <f t="shared" si="46"/>
        <v>buy</v>
      </c>
      <c r="P331" s="10">
        <f t="shared" si="47"/>
        <v>14563.800000000001</v>
      </c>
      <c r="Q331" s="18">
        <f t="shared" si="48"/>
        <v>11.962073520596594</v>
      </c>
      <c r="R331" s="17" t="str">
        <f t="shared" si="43"/>
        <v/>
      </c>
    </row>
    <row r="332" spans="1:18" x14ac:dyDescent="0.25">
      <c r="A332" s="10">
        <v>318</v>
      </c>
      <c r="B332" s="20">
        <v>44215.605555555558</v>
      </c>
      <c r="C332" s="9">
        <v>14569.45</v>
      </c>
      <c r="D332" s="9">
        <v>14576.949999999999</v>
      </c>
      <c r="E332" s="9">
        <v>14564.099999999999</v>
      </c>
      <c r="F332" s="9">
        <v>14574.05</v>
      </c>
      <c r="G332" s="9">
        <f>IF(A332&lt;=$C$4,"",MAX(INDEX($D$15:$D$713,A332-$C$4):D331))</f>
        <v>14574.65</v>
      </c>
      <c r="H332" s="12">
        <f>IF(A332&lt;$C$5,"",MIN(INDEX($E$15:$E$713,A332-$C$5):E331))</f>
        <v>14566.199999999999</v>
      </c>
      <c r="I332" s="9">
        <f t="shared" si="44"/>
        <v>7.6999999999989086</v>
      </c>
      <c r="J332" s="10">
        <f t="shared" si="51"/>
        <v>10.46272981504152</v>
      </c>
      <c r="K332" s="16" t="str">
        <f t="shared" si="49"/>
        <v>buy</v>
      </c>
      <c r="L332" s="10">
        <f t="shared" si="50"/>
        <v>14574.65</v>
      </c>
      <c r="M332" s="15">
        <f t="shared" si="52"/>
        <v>14539.875852958809</v>
      </c>
      <c r="N332" s="15">
        <f t="shared" si="45"/>
        <v>14599.686220561791</v>
      </c>
      <c r="O332" s="10" t="str">
        <f t="shared" si="46"/>
        <v>buy</v>
      </c>
      <c r="P332" s="10">
        <f t="shared" si="47"/>
        <v>14563.800000000001</v>
      </c>
      <c r="Q332" s="18">
        <f t="shared" si="48"/>
        <v>11.962073520596594</v>
      </c>
      <c r="R332" s="17" t="str">
        <f t="shared" si="43"/>
        <v/>
      </c>
    </row>
    <row r="333" spans="1:18" x14ac:dyDescent="0.25">
      <c r="A333" s="10">
        <v>319</v>
      </c>
      <c r="B333" s="20">
        <v>44215.606249999997</v>
      </c>
      <c r="C333" s="9">
        <v>14574.199999999999</v>
      </c>
      <c r="D333" s="9">
        <v>14582.05</v>
      </c>
      <c r="E333" s="9">
        <v>14569.55</v>
      </c>
      <c r="F333" s="9">
        <v>14577.05</v>
      </c>
      <c r="G333" s="9">
        <f>IF(A333&lt;=$C$4,"",MAX(INDEX($D$15:$D$713,A333-$C$4):D332))</f>
        <v>14576.949999999999</v>
      </c>
      <c r="H333" s="12">
        <f>IF(A333&lt;$C$5,"",MIN(INDEX($E$15:$E$713,A333-$C$5):E332))</f>
        <v>14564.099999999999</v>
      </c>
      <c r="I333" s="9">
        <f t="shared" si="44"/>
        <v>12.850000000000364</v>
      </c>
      <c r="J333" s="10">
        <f t="shared" si="51"/>
        <v>10.582093324289463</v>
      </c>
      <c r="K333" s="16" t="str">
        <f t="shared" si="49"/>
        <v>buy</v>
      </c>
      <c r="L333" s="10">
        <f t="shared" si="50"/>
        <v>14576.949999999999</v>
      </c>
      <c r="M333" s="15">
        <f t="shared" si="52"/>
        <v>14539.875852958809</v>
      </c>
      <c r="N333" s="15">
        <f t="shared" si="45"/>
        <v>14599.686220561791</v>
      </c>
      <c r="O333" s="10" t="str">
        <f t="shared" si="46"/>
        <v>buy</v>
      </c>
      <c r="P333" s="10">
        <f t="shared" si="47"/>
        <v>14563.800000000001</v>
      </c>
      <c r="Q333" s="18">
        <f t="shared" si="48"/>
        <v>11.962073520596594</v>
      </c>
      <c r="R333" s="17" t="str">
        <f t="shared" si="43"/>
        <v/>
      </c>
    </row>
    <row r="334" spans="1:18" x14ac:dyDescent="0.25">
      <c r="A334" s="10">
        <v>320</v>
      </c>
      <c r="B334" s="20">
        <v>44215.606944444444</v>
      </c>
      <c r="C334" s="9">
        <v>14577</v>
      </c>
      <c r="D334" s="9">
        <v>14585.3</v>
      </c>
      <c r="E334" s="9">
        <v>14575.1</v>
      </c>
      <c r="F334" s="9">
        <v>14576.9</v>
      </c>
      <c r="G334" s="9">
        <f>IF(A334&lt;=$C$4,"",MAX(INDEX($D$15:$D$713,A334-$C$4):D333))</f>
        <v>14582.05</v>
      </c>
      <c r="H334" s="12">
        <f>IF(A334&lt;$C$5,"",MIN(INDEX($E$15:$E$713,A334-$C$5):E333))</f>
        <v>14564.099999999999</v>
      </c>
      <c r="I334" s="9">
        <f t="shared" si="44"/>
        <v>12.5</v>
      </c>
      <c r="J334" s="10">
        <f t="shared" si="51"/>
        <v>10.677988658074991</v>
      </c>
      <c r="K334" s="16" t="str">
        <f t="shared" si="49"/>
        <v>buy</v>
      </c>
      <c r="L334" s="10">
        <f t="shared" si="50"/>
        <v>14582.05</v>
      </c>
      <c r="M334" s="15">
        <f t="shared" si="52"/>
        <v>14539.875852958809</v>
      </c>
      <c r="N334" s="15">
        <f t="shared" si="45"/>
        <v>14599.686220561791</v>
      </c>
      <c r="O334" s="10" t="str">
        <f t="shared" si="46"/>
        <v>buy</v>
      </c>
      <c r="P334" s="10">
        <f t="shared" si="47"/>
        <v>14563.800000000001</v>
      </c>
      <c r="Q334" s="18">
        <f t="shared" si="48"/>
        <v>11.962073520596594</v>
      </c>
      <c r="R334" s="17" t="str">
        <f t="shared" si="43"/>
        <v/>
      </c>
    </row>
    <row r="335" spans="1:18" x14ac:dyDescent="0.25">
      <c r="A335" s="10">
        <v>321</v>
      </c>
      <c r="B335" s="20">
        <v>44215.607638888891</v>
      </c>
      <c r="C335" s="9">
        <v>14576.65</v>
      </c>
      <c r="D335" s="9">
        <v>14580.099999999999</v>
      </c>
      <c r="E335" s="9">
        <v>14567.150000000001</v>
      </c>
      <c r="F335" s="9">
        <v>14577.4</v>
      </c>
      <c r="G335" s="9">
        <f>IF(A335&lt;=$C$4,"",MAX(INDEX($D$15:$D$713,A335-$C$4):D334))</f>
        <v>14585.3</v>
      </c>
      <c r="H335" s="12">
        <f>IF(A335&lt;$C$5,"",MIN(INDEX($E$15:$E$713,A335-$C$5):E334))</f>
        <v>14564.099999999999</v>
      </c>
      <c r="I335" s="9">
        <f t="shared" si="44"/>
        <v>10.199999999998909</v>
      </c>
      <c r="J335" s="10">
        <f t="shared" si="51"/>
        <v>10.654089225171187</v>
      </c>
      <c r="K335" s="16" t="str">
        <f t="shared" si="49"/>
        <v/>
      </c>
      <c r="L335" s="10" t="str">
        <f t="shared" si="50"/>
        <v/>
      </c>
      <c r="M335" s="15">
        <f t="shared" si="52"/>
        <v>14539.875852958809</v>
      </c>
      <c r="N335" s="15">
        <f t="shared" si="45"/>
        <v>14599.686220561791</v>
      </c>
      <c r="O335" s="10" t="str">
        <f t="shared" si="46"/>
        <v>buy</v>
      </c>
      <c r="P335" s="10">
        <f t="shared" si="47"/>
        <v>14563.800000000001</v>
      </c>
      <c r="Q335" s="18">
        <f t="shared" si="48"/>
        <v>11.962073520596594</v>
      </c>
      <c r="R335" s="17" t="str">
        <f t="shared" ref="R335:R398" si="53">IF(AND(O334="buy", O335="SL"), M334-P334, IF(AND(O334="sell",O335="SL"), P334-M334, IF(AND(O334="buy", O335="TP"), N334-P334, IF(AND(O334="sell", O335="TP"),P334-N334,""))))</f>
        <v/>
      </c>
    </row>
    <row r="336" spans="1:18" x14ac:dyDescent="0.25">
      <c r="A336" s="10">
        <v>322</v>
      </c>
      <c r="B336" s="20">
        <v>44215.60833333333</v>
      </c>
      <c r="C336" s="9">
        <v>14577.2</v>
      </c>
      <c r="D336" s="9">
        <v>14579.199999999999</v>
      </c>
      <c r="E336" s="9">
        <v>14571.35</v>
      </c>
      <c r="F336" s="9">
        <v>14574</v>
      </c>
      <c r="G336" s="9">
        <f>IF(A336&lt;=$C$4,"",MAX(INDEX($D$15:$D$713,A336-$C$4):D335))</f>
        <v>14585.3</v>
      </c>
      <c r="H336" s="12">
        <f>IF(A336&lt;$C$5,"",MIN(INDEX($E$15:$E$713,A336-$C$5):E335))</f>
        <v>14567.150000000001</v>
      </c>
      <c r="I336" s="9">
        <f t="shared" si="44"/>
        <v>12.94999999999709</v>
      </c>
      <c r="J336" s="10">
        <f t="shared" si="51"/>
        <v>10.768884763912483</v>
      </c>
      <c r="K336" s="16" t="str">
        <f t="shared" si="49"/>
        <v/>
      </c>
      <c r="L336" s="10" t="str">
        <f t="shared" si="50"/>
        <v/>
      </c>
      <c r="M336" s="15">
        <f t="shared" si="52"/>
        <v>14539.875852958809</v>
      </c>
      <c r="N336" s="15">
        <f t="shared" si="45"/>
        <v>14599.686220561791</v>
      </c>
      <c r="O336" s="10" t="str">
        <f t="shared" si="46"/>
        <v>buy</v>
      </c>
      <c r="P336" s="10">
        <f t="shared" si="47"/>
        <v>14563.800000000001</v>
      </c>
      <c r="Q336" s="18">
        <f t="shared" si="48"/>
        <v>11.962073520596594</v>
      </c>
      <c r="R336" s="17" t="str">
        <f t="shared" si="53"/>
        <v/>
      </c>
    </row>
    <row r="337" spans="1:18" x14ac:dyDescent="0.25">
      <c r="A337" s="10">
        <v>323</v>
      </c>
      <c r="B337" s="20">
        <v>44215.609027777777</v>
      </c>
      <c r="C337" s="9">
        <v>14573.949999999999</v>
      </c>
      <c r="D337" s="9">
        <v>14583.2</v>
      </c>
      <c r="E337" s="9">
        <v>14568.150000000001</v>
      </c>
      <c r="F337" s="9">
        <v>14578.65</v>
      </c>
      <c r="G337" s="9">
        <f>IF(A337&lt;=$C$4,"",MAX(INDEX($D$15:$D$713,A337-$C$4):D336))</f>
        <v>14585.3</v>
      </c>
      <c r="H337" s="12">
        <f>IF(A337&lt;$C$5,"",MIN(INDEX($E$15:$E$713,A337-$C$5):E336))</f>
        <v>14567.150000000001</v>
      </c>
      <c r="I337" s="9">
        <f t="shared" ref="I337:I400" si="54">MAX(D336-E336,D336-F335,F335-E336)</f>
        <v>7.8499999999985448</v>
      </c>
      <c r="J337" s="10">
        <f t="shared" si="51"/>
        <v>10.622940525716787</v>
      </c>
      <c r="K337" s="16" t="str">
        <f t="shared" si="49"/>
        <v/>
      </c>
      <c r="L337" s="10" t="str">
        <f t="shared" si="50"/>
        <v/>
      </c>
      <c r="M337" s="15">
        <f t="shared" si="52"/>
        <v>14539.875852958809</v>
      </c>
      <c r="N337" s="15">
        <f t="shared" si="45"/>
        <v>14599.686220561791</v>
      </c>
      <c r="O337" s="10" t="str">
        <f t="shared" si="46"/>
        <v>buy</v>
      </c>
      <c r="P337" s="10">
        <f t="shared" si="47"/>
        <v>14563.800000000001</v>
      </c>
      <c r="Q337" s="18">
        <f t="shared" si="48"/>
        <v>11.962073520596594</v>
      </c>
      <c r="R337" s="17" t="str">
        <f t="shared" si="53"/>
        <v/>
      </c>
    </row>
    <row r="338" spans="1:18" x14ac:dyDescent="0.25">
      <c r="A338" s="10">
        <v>324</v>
      </c>
      <c r="B338" s="20">
        <v>44215.609722222223</v>
      </c>
      <c r="C338" s="9">
        <v>14578.35</v>
      </c>
      <c r="D338" s="9">
        <v>14581.800000000001</v>
      </c>
      <c r="E338" s="9">
        <v>14575.15</v>
      </c>
      <c r="F338" s="9">
        <v>14577.8</v>
      </c>
      <c r="G338" s="9">
        <f>IF(A338&lt;=$C$4,"",MAX(INDEX($D$15:$D$713,A338-$C$4):D337))</f>
        <v>14583.2</v>
      </c>
      <c r="H338" s="12">
        <f>IF(A338&lt;$C$5,"",MIN(INDEX($E$15:$E$713,A338-$C$5):E337))</f>
        <v>14567.150000000001</v>
      </c>
      <c r="I338" s="9">
        <f t="shared" si="54"/>
        <v>15.049999999999272</v>
      </c>
      <c r="J338" s="10">
        <f t="shared" si="51"/>
        <v>10.844293499430911</v>
      </c>
      <c r="K338" s="16" t="str">
        <f t="shared" si="49"/>
        <v/>
      </c>
      <c r="L338" s="10" t="str">
        <f t="shared" si="50"/>
        <v/>
      </c>
      <c r="M338" s="15">
        <f t="shared" si="52"/>
        <v>14539.875852958809</v>
      </c>
      <c r="N338" s="15">
        <f t="shared" si="45"/>
        <v>14599.686220561791</v>
      </c>
      <c r="O338" s="10" t="str">
        <f t="shared" si="46"/>
        <v>buy</v>
      </c>
      <c r="P338" s="10">
        <f t="shared" si="47"/>
        <v>14563.800000000001</v>
      </c>
      <c r="Q338" s="18">
        <f t="shared" si="48"/>
        <v>11.962073520596594</v>
      </c>
      <c r="R338" s="17" t="str">
        <f t="shared" si="53"/>
        <v/>
      </c>
    </row>
    <row r="339" spans="1:18" x14ac:dyDescent="0.25">
      <c r="A339" s="10">
        <v>325</v>
      </c>
      <c r="B339" s="20">
        <v>44215.61041666667</v>
      </c>
      <c r="C339" s="9">
        <v>14577.599999999999</v>
      </c>
      <c r="D339" s="9">
        <v>14583.55</v>
      </c>
      <c r="E339" s="9">
        <v>14568.550000000001</v>
      </c>
      <c r="F339" s="9">
        <v>14571.15</v>
      </c>
      <c r="G339" s="9">
        <f>IF(A339&lt;=$C$4,"",MAX(INDEX($D$15:$D$713,A339-$C$4):D338))</f>
        <v>14583.2</v>
      </c>
      <c r="H339" s="12">
        <f>IF(A339&lt;$C$5,"",MIN(INDEX($E$15:$E$713,A339-$C$5):E338))</f>
        <v>14568.150000000001</v>
      </c>
      <c r="I339" s="9">
        <f t="shared" si="54"/>
        <v>6.6500000000014552</v>
      </c>
      <c r="J339" s="10">
        <f t="shared" si="51"/>
        <v>10.634578824459439</v>
      </c>
      <c r="K339" s="16" t="str">
        <f t="shared" si="49"/>
        <v>buy</v>
      </c>
      <c r="L339" s="10">
        <f t="shared" si="50"/>
        <v>14583.2</v>
      </c>
      <c r="M339" s="15">
        <f t="shared" si="52"/>
        <v>14539.875852958809</v>
      </c>
      <c r="N339" s="15">
        <f t="shared" si="45"/>
        <v>14599.686220561791</v>
      </c>
      <c r="O339" s="10" t="str">
        <f t="shared" si="46"/>
        <v>buy</v>
      </c>
      <c r="P339" s="10">
        <f t="shared" si="47"/>
        <v>14563.800000000001</v>
      </c>
      <c r="Q339" s="18">
        <f t="shared" si="48"/>
        <v>11.962073520596594</v>
      </c>
      <c r="R339" s="17" t="str">
        <f t="shared" si="53"/>
        <v/>
      </c>
    </row>
    <row r="340" spans="1:18" x14ac:dyDescent="0.25">
      <c r="A340" s="10">
        <v>326</v>
      </c>
      <c r="B340" s="20">
        <v>44215.611111111109</v>
      </c>
      <c r="C340" s="9">
        <v>14571.400000000001</v>
      </c>
      <c r="D340" s="9">
        <v>14580.699999999999</v>
      </c>
      <c r="E340" s="9">
        <v>14562.449999999999</v>
      </c>
      <c r="F340" s="9">
        <v>14571.1</v>
      </c>
      <c r="G340" s="9">
        <f>IF(A340&lt;=$C$4,"",MAX(INDEX($D$15:$D$713,A340-$C$4):D339))</f>
        <v>14583.55</v>
      </c>
      <c r="H340" s="12">
        <f>IF(A340&lt;$C$5,"",MIN(INDEX($E$15:$E$713,A340-$C$5):E339))</f>
        <v>14568.150000000001</v>
      </c>
      <c r="I340" s="9">
        <f t="shared" si="54"/>
        <v>14.999999999998181</v>
      </c>
      <c r="J340" s="10">
        <f t="shared" si="51"/>
        <v>10.852849883236377</v>
      </c>
      <c r="K340" s="16" t="str">
        <f t="shared" si="49"/>
        <v>sell</v>
      </c>
      <c r="L340" s="10">
        <f t="shared" si="50"/>
        <v>14568.150000000001</v>
      </c>
      <c r="M340" s="15">
        <f t="shared" si="52"/>
        <v>14539.875852958809</v>
      </c>
      <c r="N340" s="15">
        <f t="shared" si="45"/>
        <v>14599.686220561791</v>
      </c>
      <c r="O340" s="10" t="str">
        <f t="shared" si="46"/>
        <v>buy</v>
      </c>
      <c r="P340" s="10">
        <f t="shared" si="47"/>
        <v>14563.800000000001</v>
      </c>
      <c r="Q340" s="18">
        <f t="shared" si="48"/>
        <v>11.962073520596594</v>
      </c>
      <c r="R340" s="17" t="str">
        <f t="shared" si="53"/>
        <v/>
      </c>
    </row>
    <row r="341" spans="1:18" x14ac:dyDescent="0.25">
      <c r="A341" s="10">
        <v>327</v>
      </c>
      <c r="B341" s="20">
        <v>44215.611805555556</v>
      </c>
      <c r="C341" s="9">
        <v>14571.349999999999</v>
      </c>
      <c r="D341" s="9">
        <v>14577.35</v>
      </c>
      <c r="E341" s="9">
        <v>14567.550000000001</v>
      </c>
      <c r="F341" s="9">
        <v>14574.2</v>
      </c>
      <c r="G341" s="9">
        <f>IF(A341&lt;=$C$4,"",MAX(INDEX($D$15:$D$713,A341-$C$4):D340))</f>
        <v>14583.55</v>
      </c>
      <c r="H341" s="12">
        <f>IF(A341&lt;$C$5,"",MIN(INDEX($E$15:$E$713,A341-$C$5):E340))</f>
        <v>14562.449999999999</v>
      </c>
      <c r="I341" s="9">
        <f t="shared" si="54"/>
        <v>18.25</v>
      </c>
      <c r="J341" s="10">
        <f t="shared" si="51"/>
        <v>11.222707389074559</v>
      </c>
      <c r="K341" s="16" t="str">
        <f t="shared" si="49"/>
        <v/>
      </c>
      <c r="L341" s="10" t="str">
        <f t="shared" si="50"/>
        <v/>
      </c>
      <c r="M341" s="15">
        <f t="shared" si="52"/>
        <v>14539.875852958809</v>
      </c>
      <c r="N341" s="15">
        <f t="shared" si="45"/>
        <v>14599.686220561791</v>
      </c>
      <c r="O341" s="10" t="str">
        <f t="shared" si="46"/>
        <v>buy</v>
      </c>
      <c r="P341" s="10">
        <f t="shared" si="47"/>
        <v>14563.800000000001</v>
      </c>
      <c r="Q341" s="18">
        <f t="shared" si="48"/>
        <v>11.962073520596594</v>
      </c>
      <c r="R341" s="17" t="str">
        <f t="shared" si="53"/>
        <v/>
      </c>
    </row>
    <row r="342" spans="1:18" x14ac:dyDescent="0.25">
      <c r="A342" s="10">
        <v>328</v>
      </c>
      <c r="B342" s="20">
        <v>44215.612500000003</v>
      </c>
      <c r="C342" s="9">
        <v>14574.75</v>
      </c>
      <c r="D342" s="9">
        <v>14577.2</v>
      </c>
      <c r="E342" s="9">
        <v>14568.3</v>
      </c>
      <c r="F342" s="9">
        <v>14572.7</v>
      </c>
      <c r="G342" s="9">
        <f>IF(A342&lt;=$C$4,"",MAX(INDEX($D$15:$D$713,A342-$C$4):D341))</f>
        <v>14583.55</v>
      </c>
      <c r="H342" s="12">
        <f>IF(A342&lt;$C$5,"",MIN(INDEX($E$15:$E$713,A342-$C$5):E341))</f>
        <v>14562.449999999999</v>
      </c>
      <c r="I342" s="9">
        <f t="shared" si="54"/>
        <v>9.7999999999992724</v>
      </c>
      <c r="J342" s="10">
        <f t="shared" si="51"/>
        <v>11.151572019620795</v>
      </c>
      <c r="K342" s="16" t="str">
        <f t="shared" si="49"/>
        <v/>
      </c>
      <c r="L342" s="10" t="str">
        <f t="shared" si="50"/>
        <v/>
      </c>
      <c r="M342" s="15">
        <f t="shared" si="52"/>
        <v>14539.875852958809</v>
      </c>
      <c r="N342" s="15">
        <f t="shared" si="45"/>
        <v>14599.686220561791</v>
      </c>
      <c r="O342" s="10" t="str">
        <f t="shared" si="46"/>
        <v>buy</v>
      </c>
      <c r="P342" s="10">
        <f t="shared" si="47"/>
        <v>14563.800000000001</v>
      </c>
      <c r="Q342" s="18">
        <f t="shared" si="48"/>
        <v>11.962073520596594</v>
      </c>
      <c r="R342" s="17" t="str">
        <f t="shared" si="53"/>
        <v/>
      </c>
    </row>
    <row r="343" spans="1:18" x14ac:dyDescent="0.25">
      <c r="A343" s="10">
        <v>329</v>
      </c>
      <c r="B343" s="20">
        <v>44215.613194444442</v>
      </c>
      <c r="C343" s="9">
        <v>14573.25</v>
      </c>
      <c r="D343" s="9">
        <v>14576.6</v>
      </c>
      <c r="E343" s="9">
        <v>14567.5</v>
      </c>
      <c r="F343" s="9">
        <v>14569.7</v>
      </c>
      <c r="G343" s="9">
        <f>IF(A343&lt;=$C$4,"",MAX(INDEX($D$15:$D$713,A343-$C$4):D342))</f>
        <v>14580.699999999999</v>
      </c>
      <c r="H343" s="12">
        <f>IF(A343&lt;$C$5,"",MIN(INDEX($E$15:$E$713,A343-$C$5):E342))</f>
        <v>14562.449999999999</v>
      </c>
      <c r="I343" s="9">
        <f t="shared" si="54"/>
        <v>8.9000000000014552</v>
      </c>
      <c r="J343" s="10">
        <f t="shared" si="51"/>
        <v>11.038993418639828</v>
      </c>
      <c r="K343" s="16" t="str">
        <f t="shared" si="49"/>
        <v/>
      </c>
      <c r="L343" s="10" t="str">
        <f t="shared" si="50"/>
        <v/>
      </c>
      <c r="M343" s="15">
        <f t="shared" si="52"/>
        <v>14539.875852958809</v>
      </c>
      <c r="N343" s="15">
        <f t="shared" si="45"/>
        <v>14599.686220561791</v>
      </c>
      <c r="O343" s="10" t="str">
        <f t="shared" si="46"/>
        <v>buy</v>
      </c>
      <c r="P343" s="10">
        <f t="shared" si="47"/>
        <v>14563.800000000001</v>
      </c>
      <c r="Q343" s="18">
        <f t="shared" si="48"/>
        <v>11.962073520596594</v>
      </c>
      <c r="R343" s="17" t="str">
        <f t="shared" si="53"/>
        <v/>
      </c>
    </row>
    <row r="344" spans="1:18" x14ac:dyDescent="0.25">
      <c r="A344" s="10">
        <v>330</v>
      </c>
      <c r="B344" s="20">
        <v>44215.613888888889</v>
      </c>
      <c r="C344" s="9">
        <v>14570.1</v>
      </c>
      <c r="D344" s="9">
        <v>14573.85</v>
      </c>
      <c r="E344" s="9">
        <v>14566.35</v>
      </c>
      <c r="F344" s="9">
        <v>14571.7</v>
      </c>
      <c r="G344" s="9">
        <f>IF(A344&lt;=$C$4,"",MAX(INDEX($D$15:$D$713,A344-$C$4):D343))</f>
        <v>14577.35</v>
      </c>
      <c r="H344" s="12">
        <f>IF(A344&lt;$C$5,"",MIN(INDEX($E$15:$E$713,A344-$C$5):E343))</f>
        <v>14567.5</v>
      </c>
      <c r="I344" s="9">
        <f t="shared" si="54"/>
        <v>9.1000000000003638</v>
      </c>
      <c r="J344" s="10">
        <f t="shared" si="51"/>
        <v>10.942043747707855</v>
      </c>
      <c r="K344" s="16" t="str">
        <f t="shared" si="49"/>
        <v>sell</v>
      </c>
      <c r="L344" s="10">
        <f t="shared" si="50"/>
        <v>14567.5</v>
      </c>
      <c r="M344" s="15">
        <f t="shared" si="52"/>
        <v>14539.875852958809</v>
      </c>
      <c r="N344" s="15">
        <f t="shared" si="45"/>
        <v>14599.686220561791</v>
      </c>
      <c r="O344" s="10" t="str">
        <f t="shared" si="46"/>
        <v>buy</v>
      </c>
      <c r="P344" s="10">
        <f t="shared" si="47"/>
        <v>14563.800000000001</v>
      </c>
      <c r="Q344" s="18">
        <f t="shared" si="48"/>
        <v>11.962073520596594</v>
      </c>
      <c r="R344" s="17" t="str">
        <f t="shared" si="53"/>
        <v/>
      </c>
    </row>
    <row r="345" spans="1:18" x14ac:dyDescent="0.25">
      <c r="A345" s="10">
        <v>331</v>
      </c>
      <c r="B345" s="20">
        <v>44215.614583333336</v>
      </c>
      <c r="C345" s="9">
        <v>14571</v>
      </c>
      <c r="D345" s="9">
        <v>14580</v>
      </c>
      <c r="E345" s="9">
        <v>14566.849999999999</v>
      </c>
      <c r="F345" s="9">
        <v>14571.5</v>
      </c>
      <c r="G345" s="9">
        <f>IF(A345&lt;=$C$4,"",MAX(INDEX($D$15:$D$713,A345-$C$4):D344))</f>
        <v>14577.2</v>
      </c>
      <c r="H345" s="12">
        <f>IF(A345&lt;$C$5,"",MIN(INDEX($E$15:$E$713,A345-$C$5):E344))</f>
        <v>14566.35</v>
      </c>
      <c r="I345" s="9">
        <f t="shared" si="54"/>
        <v>7.5</v>
      </c>
      <c r="J345" s="10">
        <f t="shared" si="51"/>
        <v>10.769941560322462</v>
      </c>
      <c r="K345" s="16" t="str">
        <f t="shared" si="49"/>
        <v>buy</v>
      </c>
      <c r="L345" s="10">
        <f t="shared" si="50"/>
        <v>14577.2</v>
      </c>
      <c r="M345" s="15">
        <f t="shared" si="52"/>
        <v>14539.875852958809</v>
      </c>
      <c r="N345" s="15">
        <f t="shared" si="45"/>
        <v>14599.686220561791</v>
      </c>
      <c r="O345" s="10" t="str">
        <f t="shared" si="46"/>
        <v>buy</v>
      </c>
      <c r="P345" s="10">
        <f t="shared" si="47"/>
        <v>14563.800000000001</v>
      </c>
      <c r="Q345" s="18">
        <f t="shared" si="48"/>
        <v>11.962073520596594</v>
      </c>
      <c r="R345" s="17" t="str">
        <f t="shared" si="53"/>
        <v/>
      </c>
    </row>
    <row r="346" spans="1:18" x14ac:dyDescent="0.25">
      <c r="A346" s="10">
        <v>332</v>
      </c>
      <c r="B346" s="20">
        <v>44215.615277777775</v>
      </c>
      <c r="C346" s="9">
        <v>14571.300000000001</v>
      </c>
      <c r="D346" s="9">
        <v>14579.449999999999</v>
      </c>
      <c r="E346" s="9">
        <v>14562.65</v>
      </c>
      <c r="F346" s="9">
        <v>14572.85</v>
      </c>
      <c r="G346" s="9">
        <f>IF(A346&lt;=$C$4,"",MAX(INDEX($D$15:$D$713,A346-$C$4):D345))</f>
        <v>14580</v>
      </c>
      <c r="H346" s="12">
        <f>IF(A346&lt;$C$5,"",MIN(INDEX($E$15:$E$713,A346-$C$5):E345))</f>
        <v>14566.35</v>
      </c>
      <c r="I346" s="9">
        <f t="shared" si="54"/>
        <v>13.150000000001455</v>
      </c>
      <c r="J346" s="10">
        <f t="shared" si="51"/>
        <v>10.88894448230641</v>
      </c>
      <c r="K346" s="16" t="str">
        <f t="shared" si="49"/>
        <v>sell</v>
      </c>
      <c r="L346" s="10">
        <f t="shared" si="50"/>
        <v>14566.35</v>
      </c>
      <c r="M346" s="15">
        <f t="shared" si="52"/>
        <v>14539.875852958809</v>
      </c>
      <c r="N346" s="15">
        <f t="shared" si="45"/>
        <v>14599.686220561791</v>
      </c>
      <c r="O346" s="10" t="str">
        <f t="shared" si="46"/>
        <v>buy</v>
      </c>
      <c r="P346" s="10">
        <f t="shared" si="47"/>
        <v>14563.800000000001</v>
      </c>
      <c r="Q346" s="18">
        <f t="shared" si="48"/>
        <v>11.962073520596594</v>
      </c>
      <c r="R346" s="17" t="str">
        <f t="shared" si="53"/>
        <v/>
      </c>
    </row>
    <row r="347" spans="1:18" x14ac:dyDescent="0.25">
      <c r="A347" s="10">
        <v>333</v>
      </c>
      <c r="B347" s="20">
        <v>44215.615972222222</v>
      </c>
      <c r="C347" s="9">
        <v>14572.6</v>
      </c>
      <c r="D347" s="9">
        <v>14575.75</v>
      </c>
      <c r="E347" s="9">
        <v>14570.1</v>
      </c>
      <c r="F347" s="9">
        <v>14571.3</v>
      </c>
      <c r="G347" s="9">
        <f>IF(A347&lt;=$C$4,"",MAX(INDEX($D$15:$D$713,A347-$C$4):D346))</f>
        <v>14580</v>
      </c>
      <c r="H347" s="12">
        <f>IF(A347&lt;$C$5,"",MIN(INDEX($E$15:$E$713,A347-$C$5):E346))</f>
        <v>14562.65</v>
      </c>
      <c r="I347" s="9">
        <f t="shared" si="54"/>
        <v>16.799999999999272</v>
      </c>
      <c r="J347" s="10">
        <f t="shared" si="51"/>
        <v>11.184497258191055</v>
      </c>
      <c r="K347" s="16" t="str">
        <f t="shared" si="49"/>
        <v/>
      </c>
      <c r="L347" s="10" t="str">
        <f t="shared" si="50"/>
        <v/>
      </c>
      <c r="M347" s="15">
        <f t="shared" si="52"/>
        <v>14539.875852958809</v>
      </c>
      <c r="N347" s="15">
        <f t="shared" si="45"/>
        <v>14599.686220561791</v>
      </c>
      <c r="O347" s="10" t="str">
        <f t="shared" si="46"/>
        <v>buy</v>
      </c>
      <c r="P347" s="10">
        <f t="shared" si="47"/>
        <v>14563.800000000001</v>
      </c>
      <c r="Q347" s="18">
        <f t="shared" si="48"/>
        <v>11.962073520596594</v>
      </c>
      <c r="R347" s="17" t="str">
        <f t="shared" si="53"/>
        <v/>
      </c>
    </row>
    <row r="348" spans="1:18" x14ac:dyDescent="0.25">
      <c r="A348" s="10">
        <v>334</v>
      </c>
      <c r="B348" s="20">
        <v>44215.616666666669</v>
      </c>
      <c r="C348" s="9">
        <v>14572.150000000001</v>
      </c>
      <c r="D348" s="9">
        <v>14580.3</v>
      </c>
      <c r="E348" s="9">
        <v>14566.35</v>
      </c>
      <c r="F348" s="9">
        <v>14578.5</v>
      </c>
      <c r="G348" s="9">
        <f>IF(A348&lt;=$C$4,"",MAX(INDEX($D$15:$D$713,A348-$C$4):D347))</f>
        <v>14580</v>
      </c>
      <c r="H348" s="12">
        <f>IF(A348&lt;$C$5,"",MIN(INDEX($E$15:$E$713,A348-$C$5):E347))</f>
        <v>14562.65</v>
      </c>
      <c r="I348" s="9">
        <f t="shared" si="54"/>
        <v>5.6499999999996362</v>
      </c>
      <c r="J348" s="10">
        <f t="shared" si="51"/>
        <v>10.907772395281484</v>
      </c>
      <c r="K348" s="16" t="str">
        <f t="shared" si="49"/>
        <v>buy</v>
      </c>
      <c r="L348" s="10">
        <f t="shared" si="50"/>
        <v>14580</v>
      </c>
      <c r="M348" s="15">
        <f t="shared" si="52"/>
        <v>14539.875852958809</v>
      </c>
      <c r="N348" s="15">
        <f t="shared" si="45"/>
        <v>14599.686220561791</v>
      </c>
      <c r="O348" s="10" t="str">
        <f t="shared" si="46"/>
        <v>buy</v>
      </c>
      <c r="P348" s="10">
        <f t="shared" si="47"/>
        <v>14563.800000000001</v>
      </c>
      <c r="Q348" s="18">
        <f t="shared" si="48"/>
        <v>11.962073520596594</v>
      </c>
      <c r="R348" s="17" t="str">
        <f t="shared" si="53"/>
        <v/>
      </c>
    </row>
    <row r="349" spans="1:18" x14ac:dyDescent="0.25">
      <c r="A349" s="10">
        <v>335</v>
      </c>
      <c r="B349" s="20">
        <v>44215.617361111108</v>
      </c>
      <c r="C349" s="9">
        <v>14579.05</v>
      </c>
      <c r="D349" s="9">
        <v>14583.15</v>
      </c>
      <c r="E349" s="9">
        <v>14576.85</v>
      </c>
      <c r="F349" s="9">
        <v>14578.7</v>
      </c>
      <c r="G349" s="9">
        <f>IF(A349&lt;=$C$4,"",MAX(INDEX($D$15:$D$713,A349-$C$4):D348))</f>
        <v>14580.3</v>
      </c>
      <c r="H349" s="12">
        <f>IF(A349&lt;$C$5,"",MIN(INDEX($E$15:$E$713,A349-$C$5):E348))</f>
        <v>14562.65</v>
      </c>
      <c r="I349" s="9">
        <f t="shared" si="54"/>
        <v>13.949999999998909</v>
      </c>
      <c r="J349" s="10">
        <f t="shared" si="51"/>
        <v>11.059883775517354</v>
      </c>
      <c r="K349" s="16" t="str">
        <f t="shared" si="49"/>
        <v>buy</v>
      </c>
      <c r="L349" s="10">
        <f t="shared" si="50"/>
        <v>14580.3</v>
      </c>
      <c r="M349" s="15">
        <f t="shared" si="52"/>
        <v>14539.875852958809</v>
      </c>
      <c r="N349" s="15">
        <f t="shared" si="45"/>
        <v>14599.686220561791</v>
      </c>
      <c r="O349" s="10" t="str">
        <f t="shared" si="46"/>
        <v>buy</v>
      </c>
      <c r="P349" s="10">
        <f t="shared" si="47"/>
        <v>14563.800000000001</v>
      </c>
      <c r="Q349" s="18">
        <f t="shared" si="48"/>
        <v>11.962073520596594</v>
      </c>
      <c r="R349" s="17" t="str">
        <f t="shared" si="53"/>
        <v/>
      </c>
    </row>
    <row r="350" spans="1:18" x14ac:dyDescent="0.25">
      <c r="A350" s="10">
        <v>336</v>
      </c>
      <c r="B350" s="20">
        <v>44215.618055555555</v>
      </c>
      <c r="C350" s="9">
        <v>14579</v>
      </c>
      <c r="D350" s="9">
        <v>14585.75</v>
      </c>
      <c r="E350" s="9">
        <v>14576.050000000001</v>
      </c>
      <c r="F350" s="9">
        <v>14578.15</v>
      </c>
      <c r="G350" s="9">
        <f>IF(A350&lt;=$C$4,"",MAX(INDEX($D$15:$D$713,A350-$C$4):D349))</f>
        <v>14583.15</v>
      </c>
      <c r="H350" s="12">
        <f>IF(A350&lt;$C$5,"",MIN(INDEX($E$15:$E$713,A350-$C$5):E349))</f>
        <v>14566.35</v>
      </c>
      <c r="I350" s="9">
        <f t="shared" si="54"/>
        <v>6.2999999999992724</v>
      </c>
      <c r="J350" s="10">
        <f t="shared" si="51"/>
        <v>10.821889586741451</v>
      </c>
      <c r="K350" s="16" t="str">
        <f t="shared" si="49"/>
        <v>buy</v>
      </c>
      <c r="L350" s="10">
        <f t="shared" si="50"/>
        <v>14583.15</v>
      </c>
      <c r="M350" s="15">
        <f t="shared" si="52"/>
        <v>14539.875852958809</v>
      </c>
      <c r="N350" s="15">
        <f t="shared" si="45"/>
        <v>14599.686220561791</v>
      </c>
      <c r="O350" s="10" t="str">
        <f t="shared" si="46"/>
        <v>buy</v>
      </c>
      <c r="P350" s="10">
        <f t="shared" si="47"/>
        <v>14563.800000000001</v>
      </c>
      <c r="Q350" s="18">
        <f t="shared" si="48"/>
        <v>11.962073520596594</v>
      </c>
      <c r="R350" s="17" t="str">
        <f t="shared" si="53"/>
        <v/>
      </c>
    </row>
    <row r="351" spans="1:18" x14ac:dyDescent="0.25">
      <c r="A351" s="10">
        <v>337</v>
      </c>
      <c r="B351" s="20">
        <v>44215.618750000001</v>
      </c>
      <c r="C351" s="9">
        <v>14578.699999999999</v>
      </c>
      <c r="D351" s="9">
        <v>14584.900000000001</v>
      </c>
      <c r="E351" s="9">
        <v>14572.5</v>
      </c>
      <c r="F351" s="9">
        <v>14578.85</v>
      </c>
      <c r="G351" s="9">
        <f>IF(A351&lt;=$C$4,"",MAX(INDEX($D$15:$D$713,A351-$C$4):D350))</f>
        <v>14585.75</v>
      </c>
      <c r="H351" s="12">
        <f>IF(A351&lt;$C$5,"",MIN(INDEX($E$15:$E$713,A351-$C$5):E350))</f>
        <v>14566.35</v>
      </c>
      <c r="I351" s="9">
        <f t="shared" si="54"/>
        <v>9.6999999999989086</v>
      </c>
      <c r="J351" s="10">
        <f t="shared" si="51"/>
        <v>10.765795107404324</v>
      </c>
      <c r="K351" s="16" t="str">
        <f t="shared" si="49"/>
        <v/>
      </c>
      <c r="L351" s="10" t="str">
        <f t="shared" si="50"/>
        <v/>
      </c>
      <c r="M351" s="15">
        <f t="shared" si="52"/>
        <v>14539.875852958809</v>
      </c>
      <c r="N351" s="15">
        <f t="shared" si="45"/>
        <v>14599.686220561791</v>
      </c>
      <c r="O351" s="10" t="str">
        <f t="shared" si="46"/>
        <v>buy</v>
      </c>
      <c r="P351" s="10">
        <f t="shared" si="47"/>
        <v>14563.800000000001</v>
      </c>
      <c r="Q351" s="18">
        <f t="shared" si="48"/>
        <v>11.962073520596594</v>
      </c>
      <c r="R351" s="17" t="str">
        <f t="shared" si="53"/>
        <v/>
      </c>
    </row>
    <row r="352" spans="1:18" x14ac:dyDescent="0.25">
      <c r="A352" s="10">
        <v>338</v>
      </c>
      <c r="B352" s="20">
        <v>44215.619444444441</v>
      </c>
      <c r="C352" s="9">
        <v>14579.1</v>
      </c>
      <c r="D352" s="9">
        <v>14585.650000000001</v>
      </c>
      <c r="E352" s="9">
        <v>14573.55</v>
      </c>
      <c r="F352" s="9">
        <v>14583.65</v>
      </c>
      <c r="G352" s="9">
        <f>IF(A352&lt;=$C$4,"",MAX(INDEX($D$15:$D$713,A352-$C$4):D351))</f>
        <v>14585.75</v>
      </c>
      <c r="H352" s="12">
        <f>IF(A352&lt;$C$5,"",MIN(INDEX($E$15:$E$713,A352-$C$5):E351))</f>
        <v>14572.5</v>
      </c>
      <c r="I352" s="9">
        <f t="shared" si="54"/>
        <v>12.400000000001455</v>
      </c>
      <c r="J352" s="10">
        <f t="shared" si="51"/>
        <v>10.84750535203418</v>
      </c>
      <c r="K352" s="16" t="str">
        <f t="shared" si="49"/>
        <v/>
      </c>
      <c r="L352" s="10" t="str">
        <f t="shared" si="50"/>
        <v/>
      </c>
      <c r="M352" s="15">
        <f t="shared" si="52"/>
        <v>14539.875852958809</v>
      </c>
      <c r="N352" s="15">
        <f t="shared" si="45"/>
        <v>14599.686220561791</v>
      </c>
      <c r="O352" s="10" t="str">
        <f t="shared" si="46"/>
        <v>buy</v>
      </c>
      <c r="P352" s="10">
        <f t="shared" si="47"/>
        <v>14563.800000000001</v>
      </c>
      <c r="Q352" s="18">
        <f t="shared" si="48"/>
        <v>11.962073520596594</v>
      </c>
      <c r="R352" s="17" t="str">
        <f t="shared" si="53"/>
        <v/>
      </c>
    </row>
    <row r="353" spans="1:18" x14ac:dyDescent="0.25">
      <c r="A353" s="10">
        <v>339</v>
      </c>
      <c r="B353" s="20">
        <v>44215.620138888888</v>
      </c>
      <c r="C353" s="9">
        <v>14583.2</v>
      </c>
      <c r="D353" s="9">
        <v>14585.45</v>
      </c>
      <c r="E353" s="9">
        <v>14580.6</v>
      </c>
      <c r="F353" s="9">
        <v>14583.9</v>
      </c>
      <c r="G353" s="9">
        <f>IF(A353&lt;=$C$4,"",MAX(INDEX($D$15:$D$713,A353-$C$4):D352))</f>
        <v>14585.75</v>
      </c>
      <c r="H353" s="12">
        <f>IF(A353&lt;$C$5,"",MIN(INDEX($E$15:$E$713,A353-$C$5):E352))</f>
        <v>14572.5</v>
      </c>
      <c r="I353" s="9">
        <f t="shared" si="54"/>
        <v>12.100000000002183</v>
      </c>
      <c r="J353" s="10">
        <f t="shared" si="51"/>
        <v>10.910130084432579</v>
      </c>
      <c r="K353" s="16" t="str">
        <f t="shared" si="49"/>
        <v/>
      </c>
      <c r="L353" s="10" t="str">
        <f t="shared" si="50"/>
        <v/>
      </c>
      <c r="M353" s="15">
        <f t="shared" si="52"/>
        <v>14539.875852958809</v>
      </c>
      <c r="N353" s="15">
        <f t="shared" si="45"/>
        <v>14599.686220561791</v>
      </c>
      <c r="O353" s="10" t="str">
        <f t="shared" si="46"/>
        <v>buy</v>
      </c>
      <c r="P353" s="10">
        <f t="shared" si="47"/>
        <v>14563.800000000001</v>
      </c>
      <c r="Q353" s="18">
        <f t="shared" si="48"/>
        <v>11.962073520596594</v>
      </c>
      <c r="R353" s="17" t="str">
        <f t="shared" si="53"/>
        <v/>
      </c>
    </row>
    <row r="354" spans="1:18" x14ac:dyDescent="0.25">
      <c r="A354" s="10">
        <v>340</v>
      </c>
      <c r="B354" s="20">
        <v>44215.620833333334</v>
      </c>
      <c r="C354" s="9">
        <v>14583.6</v>
      </c>
      <c r="D354" s="9">
        <v>14588.550000000001</v>
      </c>
      <c r="E354" s="9">
        <v>14581.35</v>
      </c>
      <c r="F354" s="9">
        <v>14584.65</v>
      </c>
      <c r="G354" s="9">
        <f>IF(A354&lt;=$C$4,"",MAX(INDEX($D$15:$D$713,A354-$C$4):D353))</f>
        <v>14585.650000000001</v>
      </c>
      <c r="H354" s="12">
        <f>IF(A354&lt;$C$5,"",MIN(INDEX($E$15:$E$713,A354-$C$5):E353))</f>
        <v>14572.5</v>
      </c>
      <c r="I354" s="9">
        <f t="shared" si="54"/>
        <v>4.8500000000003638</v>
      </c>
      <c r="J354" s="10">
        <f t="shared" si="51"/>
        <v>10.607123580210969</v>
      </c>
      <c r="K354" s="16" t="str">
        <f t="shared" si="49"/>
        <v>buy</v>
      </c>
      <c r="L354" s="10">
        <f t="shared" si="50"/>
        <v>14585.650000000001</v>
      </c>
      <c r="M354" s="15">
        <f t="shared" si="52"/>
        <v>14539.875852958809</v>
      </c>
      <c r="N354" s="15">
        <f t="shared" si="45"/>
        <v>14599.686220561791</v>
      </c>
      <c r="O354" s="10" t="str">
        <f t="shared" si="46"/>
        <v>buy</v>
      </c>
      <c r="P354" s="10">
        <f t="shared" si="47"/>
        <v>14563.800000000001</v>
      </c>
      <c r="Q354" s="18">
        <f t="shared" si="48"/>
        <v>11.962073520596594</v>
      </c>
      <c r="R354" s="17" t="str">
        <f t="shared" si="53"/>
        <v/>
      </c>
    </row>
    <row r="355" spans="1:18" x14ac:dyDescent="0.25">
      <c r="A355" s="10">
        <v>341</v>
      </c>
      <c r="B355" s="20">
        <v>44215.621527777781</v>
      </c>
      <c r="C355" s="9">
        <v>14584.8</v>
      </c>
      <c r="D355" s="9">
        <v>14591.2</v>
      </c>
      <c r="E355" s="9">
        <v>14579.75</v>
      </c>
      <c r="F355" s="9">
        <v>14589.25</v>
      </c>
      <c r="G355" s="9">
        <f>IF(A355&lt;=$C$4,"",MAX(INDEX($D$15:$D$713,A355-$C$4):D354))</f>
        <v>14588.550000000001</v>
      </c>
      <c r="H355" s="12">
        <f>IF(A355&lt;$C$5,"",MIN(INDEX($E$15:$E$713,A355-$C$5):E354))</f>
        <v>14573.55</v>
      </c>
      <c r="I355" s="9">
        <f t="shared" si="54"/>
        <v>7.2000000000007276</v>
      </c>
      <c r="J355" s="10">
        <f t="shared" si="51"/>
        <v>10.436767401200457</v>
      </c>
      <c r="K355" s="16" t="str">
        <f t="shared" si="49"/>
        <v>buy</v>
      </c>
      <c r="L355" s="10">
        <f t="shared" si="50"/>
        <v>14588.550000000001</v>
      </c>
      <c r="M355" s="15">
        <f t="shared" si="52"/>
        <v>14539.875852958809</v>
      </c>
      <c r="N355" s="15">
        <f t="shared" si="45"/>
        <v>14599.686220561791</v>
      </c>
      <c r="O355" s="10" t="str">
        <f t="shared" si="46"/>
        <v>buy</v>
      </c>
      <c r="P355" s="10">
        <f t="shared" si="47"/>
        <v>14563.800000000001</v>
      </c>
      <c r="Q355" s="18">
        <f t="shared" si="48"/>
        <v>11.962073520596594</v>
      </c>
      <c r="R355" s="17" t="str">
        <f t="shared" si="53"/>
        <v/>
      </c>
    </row>
    <row r="356" spans="1:18" x14ac:dyDescent="0.25">
      <c r="A356" s="10">
        <v>342</v>
      </c>
      <c r="B356" s="20">
        <v>44215.62222222222</v>
      </c>
      <c r="C356" s="9">
        <v>14588.85</v>
      </c>
      <c r="D356" s="9">
        <v>14596.15</v>
      </c>
      <c r="E356" s="9">
        <v>14580.2</v>
      </c>
      <c r="F356" s="9">
        <v>14591.6</v>
      </c>
      <c r="G356" s="9">
        <f>IF(A356&lt;=$C$4,"",MAX(INDEX($D$15:$D$713,A356-$C$4):D355))</f>
        <v>14591.2</v>
      </c>
      <c r="H356" s="12">
        <f>IF(A356&lt;$C$5,"",MIN(INDEX($E$15:$E$713,A356-$C$5):E355))</f>
        <v>14579.75</v>
      </c>
      <c r="I356" s="9">
        <f t="shared" si="54"/>
        <v>11.450000000000728</v>
      </c>
      <c r="J356" s="10">
        <f t="shared" si="51"/>
        <v>10.48742903114047</v>
      </c>
      <c r="K356" s="16" t="str">
        <f t="shared" si="49"/>
        <v>buy</v>
      </c>
      <c r="L356" s="10">
        <f t="shared" si="50"/>
        <v>14591.2</v>
      </c>
      <c r="M356" s="15">
        <f t="shared" si="52"/>
        <v>14539.875852958809</v>
      </c>
      <c r="N356" s="15">
        <f t="shared" ref="N356:N419" si="55">IF(O356="buy",P356+$C$8*Q356, IF(O356="sell",P356-$C$8*Q356,""))</f>
        <v>14599.686220561791</v>
      </c>
      <c r="O356" s="10" t="str">
        <f t="shared" ref="O356:O419" si="56">IF(OR(O355="", O355="SL",O355="TP"), K356,IF(O355="buy", IF(E356&lt;=M355, "SL", IF(D356&gt;=N355, "TP",O355)), IF(O355="sell", IF(D356&gt;=M355, "SL", IF(E356&lt;=N355, "TP", O355)))))</f>
        <v>buy</v>
      </c>
      <c r="P356" s="10">
        <f t="shared" ref="P356:P419" si="57">IF(O355=O356,P355,IF(OR(O356="buy", O356="sell"),L356,""))</f>
        <v>14563.800000000001</v>
      </c>
      <c r="Q356" s="18">
        <f t="shared" ref="Q356:Q419" si="58">IF(O356=O355, Q355, IF(OR(O356="buy", O356="sell"), J356, ""))</f>
        <v>11.962073520596594</v>
      </c>
      <c r="R356" s="17" t="str">
        <f t="shared" si="53"/>
        <v/>
      </c>
    </row>
    <row r="357" spans="1:18" x14ac:dyDescent="0.25">
      <c r="A357" s="10">
        <v>343</v>
      </c>
      <c r="B357" s="20">
        <v>44215.622916666667</v>
      </c>
      <c r="C357" s="9">
        <v>14592</v>
      </c>
      <c r="D357" s="9">
        <v>14594.900000000001</v>
      </c>
      <c r="E357" s="9">
        <v>14582.75</v>
      </c>
      <c r="F357" s="9">
        <v>14592.1</v>
      </c>
      <c r="G357" s="9">
        <f>IF(A357&lt;=$C$4,"",MAX(INDEX($D$15:$D$713,A357-$C$4):D356))</f>
        <v>14596.15</v>
      </c>
      <c r="H357" s="12">
        <f>IF(A357&lt;$C$5,"",MIN(INDEX($E$15:$E$713,A357-$C$5):E356))</f>
        <v>14579.75</v>
      </c>
      <c r="I357" s="9">
        <f t="shared" si="54"/>
        <v>15.949999999998909</v>
      </c>
      <c r="J357" s="10">
        <f t="shared" si="51"/>
        <v>10.760557579583393</v>
      </c>
      <c r="K357" s="16" t="str">
        <f t="shared" ref="K357:K420" si="59">IF(D357&gt;=G357,"buy",IF(E357&lt;=H357,"sell",""))</f>
        <v/>
      </c>
      <c r="L357" s="10" t="str">
        <f t="shared" ref="L357:L420" si="60">IF(K357="buy",G357,IF(K357="sell",H357,""))</f>
        <v/>
      </c>
      <c r="M357" s="15">
        <f t="shared" si="52"/>
        <v>14539.875852958809</v>
      </c>
      <c r="N357" s="15">
        <f t="shared" si="55"/>
        <v>14599.686220561791</v>
      </c>
      <c r="O357" s="10" t="str">
        <f t="shared" si="56"/>
        <v>buy</v>
      </c>
      <c r="P357" s="10">
        <f t="shared" si="57"/>
        <v>14563.800000000001</v>
      </c>
      <c r="Q357" s="18">
        <f t="shared" si="58"/>
        <v>11.962073520596594</v>
      </c>
      <c r="R357" s="17" t="str">
        <f t="shared" si="53"/>
        <v/>
      </c>
    </row>
    <row r="358" spans="1:18" x14ac:dyDescent="0.25">
      <c r="A358" s="10">
        <v>344</v>
      </c>
      <c r="B358" s="20">
        <v>44215.623611111114</v>
      </c>
      <c r="C358" s="9">
        <v>14592.300000000001</v>
      </c>
      <c r="D358" s="9">
        <v>14593.7</v>
      </c>
      <c r="E358" s="9">
        <v>14583.800000000001</v>
      </c>
      <c r="F358" s="9">
        <v>14588.75</v>
      </c>
      <c r="G358" s="9">
        <f>IF(A358&lt;=$C$4,"",MAX(INDEX($D$15:$D$713,A358-$C$4):D357))</f>
        <v>14596.15</v>
      </c>
      <c r="H358" s="12">
        <f>IF(A358&lt;$C$5,"",MIN(INDEX($E$15:$E$713,A358-$C$5):E357))</f>
        <v>14579.75</v>
      </c>
      <c r="I358" s="9">
        <f t="shared" si="54"/>
        <v>12.150000000001455</v>
      </c>
      <c r="J358" s="10">
        <f t="shared" ref="J358:J421" si="61">(J357*($C$6-1)+I358)/$C$6</f>
        <v>10.830029700604296</v>
      </c>
      <c r="K358" s="16" t="str">
        <f t="shared" si="59"/>
        <v/>
      </c>
      <c r="L358" s="10" t="str">
        <f t="shared" si="60"/>
        <v/>
      </c>
      <c r="M358" s="15">
        <f t="shared" si="52"/>
        <v>14539.875852958809</v>
      </c>
      <c r="N358" s="15">
        <f t="shared" si="55"/>
        <v>14599.686220561791</v>
      </c>
      <c r="O358" s="10" t="str">
        <f t="shared" si="56"/>
        <v>buy</v>
      </c>
      <c r="P358" s="10">
        <f t="shared" si="57"/>
        <v>14563.800000000001</v>
      </c>
      <c r="Q358" s="18">
        <f t="shared" si="58"/>
        <v>11.962073520596594</v>
      </c>
      <c r="R358" s="17" t="str">
        <f t="shared" si="53"/>
        <v/>
      </c>
    </row>
    <row r="359" spans="1:18" x14ac:dyDescent="0.25">
      <c r="A359" s="10">
        <v>345</v>
      </c>
      <c r="B359" s="20">
        <v>44215.624305555553</v>
      </c>
      <c r="C359" s="9">
        <v>14589.400000000001</v>
      </c>
      <c r="D359" s="9">
        <v>14595.400000000001</v>
      </c>
      <c r="E359" s="9">
        <v>14579.449999999999</v>
      </c>
      <c r="F359" s="9">
        <v>14585.25</v>
      </c>
      <c r="G359" s="9">
        <f>IF(A359&lt;=$C$4,"",MAX(INDEX($D$15:$D$713,A359-$C$4):D358))</f>
        <v>14596.15</v>
      </c>
      <c r="H359" s="12">
        <f>IF(A359&lt;$C$5,"",MIN(INDEX($E$15:$E$713,A359-$C$5):E358))</f>
        <v>14580.2</v>
      </c>
      <c r="I359" s="9">
        <f t="shared" si="54"/>
        <v>9.8999999999996362</v>
      </c>
      <c r="J359" s="10">
        <f t="shared" si="61"/>
        <v>10.783528215574062</v>
      </c>
      <c r="K359" s="16" t="str">
        <f t="shared" si="59"/>
        <v>sell</v>
      </c>
      <c r="L359" s="10">
        <f t="shared" si="60"/>
        <v>14580.2</v>
      </c>
      <c r="M359" s="15">
        <f t="shared" si="52"/>
        <v>14539.875852958809</v>
      </c>
      <c r="N359" s="15">
        <f t="shared" si="55"/>
        <v>14599.686220561791</v>
      </c>
      <c r="O359" s="10" t="str">
        <f t="shared" si="56"/>
        <v>buy</v>
      </c>
      <c r="P359" s="10">
        <f t="shared" si="57"/>
        <v>14563.800000000001</v>
      </c>
      <c r="Q359" s="18">
        <f t="shared" si="58"/>
        <v>11.962073520596594</v>
      </c>
      <c r="R359" s="17" t="str">
        <f t="shared" si="53"/>
        <v/>
      </c>
    </row>
    <row r="360" spans="1:18" x14ac:dyDescent="0.25">
      <c r="A360" s="10">
        <v>346</v>
      </c>
      <c r="B360" s="20">
        <v>44215.625</v>
      </c>
      <c r="C360" s="9">
        <v>14584.6</v>
      </c>
      <c r="D360" s="9">
        <v>14593.5</v>
      </c>
      <c r="E360" s="9">
        <v>14579.449999999999</v>
      </c>
      <c r="F360" s="9">
        <v>14585.15</v>
      </c>
      <c r="G360" s="9">
        <f>IF(A360&lt;=$C$4,"",MAX(INDEX($D$15:$D$713,A360-$C$4):D359))</f>
        <v>14595.400000000001</v>
      </c>
      <c r="H360" s="12">
        <f>IF(A360&lt;$C$5,"",MIN(INDEX($E$15:$E$713,A360-$C$5):E359))</f>
        <v>14579.449999999999</v>
      </c>
      <c r="I360" s="9">
        <f t="shared" si="54"/>
        <v>15.950000000002547</v>
      </c>
      <c r="J360" s="10">
        <f t="shared" si="61"/>
        <v>11.041851804795487</v>
      </c>
      <c r="K360" s="16" t="str">
        <f t="shared" si="59"/>
        <v>sell</v>
      </c>
      <c r="L360" s="10">
        <f t="shared" si="60"/>
        <v>14579.449999999999</v>
      </c>
      <c r="M360" s="15">
        <f t="shared" si="52"/>
        <v>14539.875852958809</v>
      </c>
      <c r="N360" s="15">
        <f t="shared" si="55"/>
        <v>14599.686220561791</v>
      </c>
      <c r="O360" s="10" t="str">
        <f t="shared" si="56"/>
        <v>buy</v>
      </c>
      <c r="P360" s="10">
        <f t="shared" si="57"/>
        <v>14563.800000000001</v>
      </c>
      <c r="Q360" s="18">
        <f t="shared" si="58"/>
        <v>11.962073520596594</v>
      </c>
      <c r="R360" s="17" t="str">
        <f t="shared" si="53"/>
        <v/>
      </c>
    </row>
    <row r="361" spans="1:18" x14ac:dyDescent="0.25">
      <c r="A361" s="10">
        <v>347</v>
      </c>
      <c r="B361" s="20">
        <v>44215.625694444447</v>
      </c>
      <c r="C361" s="9">
        <v>14585.800000000001</v>
      </c>
      <c r="D361" s="9">
        <v>14587.6</v>
      </c>
      <c r="E361" s="9">
        <v>14582.6</v>
      </c>
      <c r="F361" s="9">
        <v>14585.5</v>
      </c>
      <c r="G361" s="9">
        <f>IF(A361&lt;=$C$4,"",MAX(INDEX($D$15:$D$713,A361-$C$4):D360))</f>
        <v>14595.400000000001</v>
      </c>
      <c r="H361" s="12">
        <f>IF(A361&lt;$C$5,"",MIN(INDEX($E$15:$E$713,A361-$C$5):E360))</f>
        <v>14579.449999999999</v>
      </c>
      <c r="I361" s="9">
        <f t="shared" si="54"/>
        <v>14.050000000001091</v>
      </c>
      <c r="J361" s="10">
        <f t="shared" si="61"/>
        <v>11.192259214555767</v>
      </c>
      <c r="K361" s="16" t="str">
        <f t="shared" si="59"/>
        <v/>
      </c>
      <c r="L361" s="10" t="str">
        <f t="shared" si="60"/>
        <v/>
      </c>
      <c r="M361" s="15">
        <f t="shared" si="52"/>
        <v>14539.875852958809</v>
      </c>
      <c r="N361" s="15">
        <f t="shared" si="55"/>
        <v>14599.686220561791</v>
      </c>
      <c r="O361" s="10" t="str">
        <f t="shared" si="56"/>
        <v>buy</v>
      </c>
      <c r="P361" s="10">
        <f t="shared" si="57"/>
        <v>14563.800000000001</v>
      </c>
      <c r="Q361" s="18">
        <f t="shared" si="58"/>
        <v>11.962073520596594</v>
      </c>
      <c r="R361" s="17" t="str">
        <f t="shared" si="53"/>
        <v/>
      </c>
    </row>
    <row r="362" spans="1:18" x14ac:dyDescent="0.25">
      <c r="A362" s="10">
        <v>348</v>
      </c>
      <c r="B362" s="20">
        <v>44215.626388888886</v>
      </c>
      <c r="C362" s="9">
        <v>14584.699999999999</v>
      </c>
      <c r="D362" s="9">
        <v>14594.05</v>
      </c>
      <c r="E362" s="9">
        <v>14579.650000000001</v>
      </c>
      <c r="F362" s="9">
        <v>14589.55</v>
      </c>
      <c r="G362" s="9">
        <f>IF(A362&lt;=$C$4,"",MAX(INDEX($D$15:$D$713,A362-$C$4):D361))</f>
        <v>14595.400000000001</v>
      </c>
      <c r="H362" s="12">
        <f>IF(A362&lt;$C$5,"",MIN(INDEX($E$15:$E$713,A362-$C$5):E361))</f>
        <v>14579.449999999999</v>
      </c>
      <c r="I362" s="9">
        <f t="shared" si="54"/>
        <v>5</v>
      </c>
      <c r="J362" s="10">
        <f t="shared" si="61"/>
        <v>10.882646253827978</v>
      </c>
      <c r="K362" s="16" t="str">
        <f t="shared" si="59"/>
        <v/>
      </c>
      <c r="L362" s="10" t="str">
        <f t="shared" si="60"/>
        <v/>
      </c>
      <c r="M362" s="15">
        <f t="shared" si="52"/>
        <v>14539.875852958809</v>
      </c>
      <c r="N362" s="15">
        <f t="shared" si="55"/>
        <v>14599.686220561791</v>
      </c>
      <c r="O362" s="10" t="str">
        <f t="shared" si="56"/>
        <v>buy</v>
      </c>
      <c r="P362" s="10">
        <f t="shared" si="57"/>
        <v>14563.800000000001</v>
      </c>
      <c r="Q362" s="18">
        <f t="shared" si="58"/>
        <v>11.962073520596594</v>
      </c>
      <c r="R362" s="17" t="str">
        <f t="shared" si="53"/>
        <v/>
      </c>
    </row>
    <row r="363" spans="1:18" x14ac:dyDescent="0.25">
      <c r="A363" s="10">
        <v>349</v>
      </c>
      <c r="B363" s="20">
        <v>44215.627083333333</v>
      </c>
      <c r="C363" s="9">
        <v>14589.800000000001</v>
      </c>
      <c r="D363" s="9">
        <v>14590.699999999999</v>
      </c>
      <c r="E363" s="9">
        <v>14584.5</v>
      </c>
      <c r="F363" s="9">
        <v>14590</v>
      </c>
      <c r="G363" s="9">
        <f>IF(A363&lt;=$C$4,"",MAX(INDEX($D$15:$D$713,A363-$C$4):D362))</f>
        <v>14594.05</v>
      </c>
      <c r="H363" s="12">
        <f>IF(A363&lt;$C$5,"",MIN(INDEX($E$15:$E$713,A363-$C$5):E362))</f>
        <v>14579.449999999999</v>
      </c>
      <c r="I363" s="9">
        <f t="shared" si="54"/>
        <v>14.399999999997817</v>
      </c>
      <c r="J363" s="10">
        <f t="shared" si="61"/>
        <v>11.058513941136471</v>
      </c>
      <c r="K363" s="16" t="str">
        <f t="shared" si="59"/>
        <v/>
      </c>
      <c r="L363" s="10" t="str">
        <f t="shared" si="60"/>
        <v/>
      </c>
      <c r="M363" s="15">
        <f t="shared" si="52"/>
        <v>14539.875852958809</v>
      </c>
      <c r="N363" s="15">
        <f t="shared" si="55"/>
        <v>14599.686220561791</v>
      </c>
      <c r="O363" s="10" t="str">
        <f t="shared" si="56"/>
        <v>buy</v>
      </c>
      <c r="P363" s="10">
        <f t="shared" si="57"/>
        <v>14563.800000000001</v>
      </c>
      <c r="Q363" s="18">
        <f t="shared" si="58"/>
        <v>11.962073520596594</v>
      </c>
      <c r="R363" s="17" t="str">
        <f t="shared" si="53"/>
        <v/>
      </c>
    </row>
    <row r="364" spans="1:18" x14ac:dyDescent="0.25">
      <c r="A364" s="10">
        <v>350</v>
      </c>
      <c r="B364" s="20">
        <v>44215.62777777778</v>
      </c>
      <c r="C364" s="9">
        <v>14590.800000000001</v>
      </c>
      <c r="D364" s="9">
        <v>14595.15</v>
      </c>
      <c r="E364" s="9">
        <v>14584.7</v>
      </c>
      <c r="F364" s="9">
        <v>14587.15</v>
      </c>
      <c r="G364" s="9">
        <f>IF(A364&lt;=$C$4,"",MAX(INDEX($D$15:$D$713,A364-$C$4):D363))</f>
        <v>14594.05</v>
      </c>
      <c r="H364" s="12">
        <f>IF(A364&lt;$C$5,"",MIN(INDEX($E$15:$E$713,A364-$C$5):E363))</f>
        <v>14579.650000000001</v>
      </c>
      <c r="I364" s="9">
        <f t="shared" si="54"/>
        <v>6.1999999999989086</v>
      </c>
      <c r="J364" s="10">
        <f t="shared" si="61"/>
        <v>10.815588244079594</v>
      </c>
      <c r="K364" s="16" t="str">
        <f t="shared" si="59"/>
        <v>buy</v>
      </c>
      <c r="L364" s="10">
        <f t="shared" si="60"/>
        <v>14594.05</v>
      </c>
      <c r="M364" s="15">
        <f t="shared" si="52"/>
        <v>14539.875852958809</v>
      </c>
      <c r="N364" s="15">
        <f t="shared" si="55"/>
        <v>14599.686220561791</v>
      </c>
      <c r="O364" s="10" t="str">
        <f t="shared" si="56"/>
        <v>buy</v>
      </c>
      <c r="P364" s="10">
        <f t="shared" si="57"/>
        <v>14563.800000000001</v>
      </c>
      <c r="Q364" s="18">
        <f t="shared" si="58"/>
        <v>11.962073520596594</v>
      </c>
      <c r="R364" s="17" t="str">
        <f t="shared" si="53"/>
        <v/>
      </c>
    </row>
    <row r="365" spans="1:18" x14ac:dyDescent="0.25">
      <c r="A365" s="10">
        <v>351</v>
      </c>
      <c r="B365" s="20">
        <v>44215.628472222219</v>
      </c>
      <c r="C365" s="9">
        <v>14586.75</v>
      </c>
      <c r="D365" s="9">
        <v>14593.7</v>
      </c>
      <c r="E365" s="9">
        <v>14580.85</v>
      </c>
      <c r="F365" s="9">
        <v>14587.6</v>
      </c>
      <c r="G365" s="9">
        <f>IF(A365&lt;=$C$4,"",MAX(INDEX($D$15:$D$713,A365-$C$4):D364))</f>
        <v>14595.15</v>
      </c>
      <c r="H365" s="12">
        <f>IF(A365&lt;$C$5,"",MIN(INDEX($E$15:$E$713,A365-$C$5):E364))</f>
        <v>14579.650000000001</v>
      </c>
      <c r="I365" s="9">
        <f t="shared" si="54"/>
        <v>10.449999999998909</v>
      </c>
      <c r="J365" s="10">
        <f t="shared" si="61"/>
        <v>10.79730883187556</v>
      </c>
      <c r="K365" s="16" t="str">
        <f t="shared" si="59"/>
        <v/>
      </c>
      <c r="L365" s="10" t="str">
        <f t="shared" si="60"/>
        <v/>
      </c>
      <c r="M365" s="15">
        <f t="shared" si="52"/>
        <v>14539.875852958809</v>
      </c>
      <c r="N365" s="15">
        <f t="shared" si="55"/>
        <v>14599.686220561791</v>
      </c>
      <c r="O365" s="10" t="str">
        <f t="shared" si="56"/>
        <v>buy</v>
      </c>
      <c r="P365" s="10">
        <f t="shared" si="57"/>
        <v>14563.800000000001</v>
      </c>
      <c r="Q365" s="18">
        <f t="shared" si="58"/>
        <v>11.962073520596594</v>
      </c>
      <c r="R365" s="17" t="str">
        <f t="shared" si="53"/>
        <v/>
      </c>
    </row>
    <row r="366" spans="1:18" x14ac:dyDescent="0.25">
      <c r="A366" s="10">
        <v>352</v>
      </c>
      <c r="B366" s="20">
        <v>44215.629166666666</v>
      </c>
      <c r="C366" s="9">
        <v>14587.75</v>
      </c>
      <c r="D366" s="9">
        <v>14595.25</v>
      </c>
      <c r="E366" s="9">
        <v>14583.7</v>
      </c>
      <c r="F366" s="9">
        <v>14588.45</v>
      </c>
      <c r="G366" s="9">
        <f>IF(A366&lt;=$C$4,"",MAX(INDEX($D$15:$D$713,A366-$C$4):D365))</f>
        <v>14595.15</v>
      </c>
      <c r="H366" s="12">
        <f>IF(A366&lt;$C$5,"",MIN(INDEX($E$15:$E$713,A366-$C$5):E365))</f>
        <v>14580.85</v>
      </c>
      <c r="I366" s="9">
        <f t="shared" si="54"/>
        <v>12.850000000000364</v>
      </c>
      <c r="J366" s="10">
        <f t="shared" si="61"/>
        <v>10.8999433902818</v>
      </c>
      <c r="K366" s="16" t="str">
        <f t="shared" si="59"/>
        <v>buy</v>
      </c>
      <c r="L366" s="10">
        <f t="shared" si="60"/>
        <v>14595.15</v>
      </c>
      <c r="M366" s="15">
        <f t="shared" si="52"/>
        <v>14539.875852958809</v>
      </c>
      <c r="N366" s="15">
        <f t="shared" si="55"/>
        <v>14599.686220561791</v>
      </c>
      <c r="O366" s="10" t="str">
        <f t="shared" si="56"/>
        <v>buy</v>
      </c>
      <c r="P366" s="10">
        <f t="shared" si="57"/>
        <v>14563.800000000001</v>
      </c>
      <c r="Q366" s="18">
        <f t="shared" si="58"/>
        <v>11.962073520596594</v>
      </c>
      <c r="R366" s="17" t="str">
        <f t="shared" si="53"/>
        <v/>
      </c>
    </row>
    <row r="367" spans="1:18" x14ac:dyDescent="0.25">
      <c r="A367" s="10">
        <v>353</v>
      </c>
      <c r="B367" s="20">
        <v>44215.629861111112</v>
      </c>
      <c r="C367" s="9">
        <v>14588.449999999999</v>
      </c>
      <c r="D367" s="9">
        <v>14594.75</v>
      </c>
      <c r="E367" s="9">
        <v>14584.6</v>
      </c>
      <c r="F367" s="9">
        <v>14592.2</v>
      </c>
      <c r="G367" s="9">
        <f>IF(A367&lt;=$C$4,"",MAX(INDEX($D$15:$D$713,A367-$C$4):D366))</f>
        <v>14595.25</v>
      </c>
      <c r="H367" s="12">
        <f>IF(A367&lt;$C$5,"",MIN(INDEX($E$15:$E$713,A367-$C$5):E366))</f>
        <v>14580.85</v>
      </c>
      <c r="I367" s="9">
        <f t="shared" si="54"/>
        <v>11.549999999999272</v>
      </c>
      <c r="J367" s="10">
        <f t="shared" si="61"/>
        <v>10.932446220767673</v>
      </c>
      <c r="K367" s="16" t="str">
        <f t="shared" si="59"/>
        <v/>
      </c>
      <c r="L367" s="10" t="str">
        <f t="shared" si="60"/>
        <v/>
      </c>
      <c r="M367" s="15">
        <f t="shared" si="52"/>
        <v>14539.875852958809</v>
      </c>
      <c r="N367" s="15">
        <f t="shared" si="55"/>
        <v>14599.686220561791</v>
      </c>
      <c r="O367" s="10" t="str">
        <f t="shared" si="56"/>
        <v>buy</v>
      </c>
      <c r="P367" s="10">
        <f t="shared" si="57"/>
        <v>14563.800000000001</v>
      </c>
      <c r="Q367" s="18">
        <f t="shared" si="58"/>
        <v>11.962073520596594</v>
      </c>
      <c r="R367" s="17" t="str">
        <f t="shared" si="53"/>
        <v/>
      </c>
    </row>
    <row r="368" spans="1:18" x14ac:dyDescent="0.25">
      <c r="A368" s="10">
        <v>354</v>
      </c>
      <c r="B368" s="20">
        <v>44215.630555555559</v>
      </c>
      <c r="C368" s="9">
        <v>14592.2</v>
      </c>
      <c r="D368" s="9">
        <v>14596.949999999999</v>
      </c>
      <c r="E368" s="9">
        <v>14585.95</v>
      </c>
      <c r="F368" s="9">
        <v>14589.55</v>
      </c>
      <c r="G368" s="9">
        <f>IF(A368&lt;=$C$4,"",MAX(INDEX($D$15:$D$713,A368-$C$4):D367))</f>
        <v>14595.25</v>
      </c>
      <c r="H368" s="12">
        <f>IF(A368&lt;$C$5,"",MIN(INDEX($E$15:$E$713,A368-$C$5):E367))</f>
        <v>14580.85</v>
      </c>
      <c r="I368" s="9">
        <f t="shared" si="54"/>
        <v>10.149999999999636</v>
      </c>
      <c r="J368" s="10">
        <f t="shared" si="61"/>
        <v>10.893323909729272</v>
      </c>
      <c r="K368" s="16" t="str">
        <f t="shared" si="59"/>
        <v>buy</v>
      </c>
      <c r="L368" s="10">
        <f t="shared" si="60"/>
        <v>14595.25</v>
      </c>
      <c r="M368" s="15">
        <f t="shared" si="52"/>
        <v>14539.875852958809</v>
      </c>
      <c r="N368" s="15">
        <f t="shared" si="55"/>
        <v>14599.686220561791</v>
      </c>
      <c r="O368" s="10" t="str">
        <f t="shared" si="56"/>
        <v>buy</v>
      </c>
      <c r="P368" s="10">
        <f t="shared" si="57"/>
        <v>14563.800000000001</v>
      </c>
      <c r="Q368" s="18">
        <f t="shared" si="58"/>
        <v>11.962073520596594</v>
      </c>
      <c r="R368" s="17" t="str">
        <f t="shared" si="53"/>
        <v/>
      </c>
    </row>
    <row r="369" spans="1:18" x14ac:dyDescent="0.25">
      <c r="A369" s="10">
        <v>355</v>
      </c>
      <c r="B369" s="20">
        <v>44215.631249999999</v>
      </c>
      <c r="C369" s="9">
        <v>14589.25</v>
      </c>
      <c r="D369" s="9">
        <v>14597.849999999999</v>
      </c>
      <c r="E369" s="9">
        <v>14584.199999999999</v>
      </c>
      <c r="F369" s="9">
        <v>14587.95</v>
      </c>
      <c r="G369" s="9">
        <f>IF(A369&lt;=$C$4,"",MAX(INDEX($D$15:$D$713,A369-$C$4):D368))</f>
        <v>14596.949999999999</v>
      </c>
      <c r="H369" s="12">
        <f>IF(A369&lt;$C$5,"",MIN(INDEX($E$15:$E$713,A369-$C$5):E368))</f>
        <v>14583.7</v>
      </c>
      <c r="I369" s="9">
        <f t="shared" si="54"/>
        <v>10.999999999998181</v>
      </c>
      <c r="J369" s="10">
        <f t="shared" si="61"/>
        <v>10.898657714242718</v>
      </c>
      <c r="K369" s="16" t="str">
        <f t="shared" si="59"/>
        <v>buy</v>
      </c>
      <c r="L369" s="10">
        <f t="shared" si="60"/>
        <v>14596.949999999999</v>
      </c>
      <c r="M369" s="15">
        <f t="shared" ref="M369:M432" si="62">IF(O369="buy",P369-$C$7*Q369,IF(O369="sell", P369+$C$7*Q369,""))</f>
        <v>14539.875852958809</v>
      </c>
      <c r="N369" s="15">
        <f t="shared" si="55"/>
        <v>14599.686220561791</v>
      </c>
      <c r="O369" s="10" t="str">
        <f t="shared" si="56"/>
        <v>buy</v>
      </c>
      <c r="P369" s="10">
        <f t="shared" si="57"/>
        <v>14563.800000000001</v>
      </c>
      <c r="Q369" s="18">
        <f t="shared" si="58"/>
        <v>11.962073520596594</v>
      </c>
      <c r="R369" s="17" t="str">
        <f t="shared" si="53"/>
        <v/>
      </c>
    </row>
    <row r="370" spans="1:18" x14ac:dyDescent="0.25">
      <c r="A370" s="10">
        <v>356</v>
      </c>
      <c r="B370" s="20">
        <v>44215.631944444445</v>
      </c>
      <c r="C370" s="9">
        <v>14587.55</v>
      </c>
      <c r="D370" s="9">
        <v>14596.35</v>
      </c>
      <c r="E370" s="9">
        <v>14581</v>
      </c>
      <c r="F370" s="9">
        <v>14584.75</v>
      </c>
      <c r="G370" s="9">
        <f>IF(A370&lt;=$C$4,"",MAX(INDEX($D$15:$D$713,A370-$C$4):D369))</f>
        <v>14597.849999999999</v>
      </c>
      <c r="H370" s="12">
        <f>IF(A370&lt;$C$5,"",MIN(INDEX($E$15:$E$713,A370-$C$5):E369))</f>
        <v>14584.199999999999</v>
      </c>
      <c r="I370" s="9">
        <f t="shared" si="54"/>
        <v>13.649999999999636</v>
      </c>
      <c r="J370" s="10">
        <f t="shared" si="61"/>
        <v>11.036224828530564</v>
      </c>
      <c r="K370" s="16" t="str">
        <f t="shared" si="59"/>
        <v>sell</v>
      </c>
      <c r="L370" s="10">
        <f t="shared" si="60"/>
        <v>14584.199999999999</v>
      </c>
      <c r="M370" s="15">
        <f t="shared" si="62"/>
        <v>14539.875852958809</v>
      </c>
      <c r="N370" s="15">
        <f t="shared" si="55"/>
        <v>14599.686220561791</v>
      </c>
      <c r="O370" s="10" t="str">
        <f t="shared" si="56"/>
        <v>buy</v>
      </c>
      <c r="P370" s="10">
        <f t="shared" si="57"/>
        <v>14563.800000000001</v>
      </c>
      <c r="Q370" s="18">
        <f t="shared" si="58"/>
        <v>11.962073520596594</v>
      </c>
      <c r="R370" s="17" t="str">
        <f t="shared" si="53"/>
        <v/>
      </c>
    </row>
    <row r="371" spans="1:18" x14ac:dyDescent="0.25">
      <c r="A371" s="10">
        <v>357</v>
      </c>
      <c r="B371" s="20">
        <v>44215.632638888892</v>
      </c>
      <c r="C371" s="9">
        <v>14584.65</v>
      </c>
      <c r="D371" s="9">
        <v>14592.800000000001</v>
      </c>
      <c r="E371" s="9">
        <v>14575.35</v>
      </c>
      <c r="F371" s="9">
        <v>14585.3</v>
      </c>
      <c r="G371" s="9">
        <f>IF(A371&lt;=$C$4,"",MAX(INDEX($D$15:$D$713,A371-$C$4):D370))</f>
        <v>14597.849999999999</v>
      </c>
      <c r="H371" s="12">
        <f>IF(A371&lt;$C$5,"",MIN(INDEX($E$15:$E$713,A371-$C$5):E370))</f>
        <v>14581</v>
      </c>
      <c r="I371" s="9">
        <f t="shared" si="54"/>
        <v>15.350000000000364</v>
      </c>
      <c r="J371" s="10">
        <f t="shared" si="61"/>
        <v>11.251913587104053</v>
      </c>
      <c r="K371" s="16" t="str">
        <f t="shared" si="59"/>
        <v>sell</v>
      </c>
      <c r="L371" s="10">
        <f t="shared" si="60"/>
        <v>14581</v>
      </c>
      <c r="M371" s="15">
        <f t="shared" si="62"/>
        <v>14539.875852958809</v>
      </c>
      <c r="N371" s="15">
        <f t="shared" si="55"/>
        <v>14599.686220561791</v>
      </c>
      <c r="O371" s="10" t="str">
        <f t="shared" si="56"/>
        <v>buy</v>
      </c>
      <c r="P371" s="10">
        <f t="shared" si="57"/>
        <v>14563.800000000001</v>
      </c>
      <c r="Q371" s="18">
        <f t="shared" si="58"/>
        <v>11.962073520596594</v>
      </c>
      <c r="R371" s="17" t="str">
        <f t="shared" si="53"/>
        <v/>
      </c>
    </row>
    <row r="372" spans="1:18" x14ac:dyDescent="0.25">
      <c r="A372" s="10">
        <v>358</v>
      </c>
      <c r="B372" s="20">
        <v>44215.633333333331</v>
      </c>
      <c r="C372" s="9">
        <v>14585.5</v>
      </c>
      <c r="D372" s="9">
        <v>14589.800000000001</v>
      </c>
      <c r="E372" s="9">
        <v>14577.6</v>
      </c>
      <c r="F372" s="9">
        <v>14586.2</v>
      </c>
      <c r="G372" s="9">
        <f>IF(A372&lt;=$C$4,"",MAX(INDEX($D$15:$D$713,A372-$C$4):D371))</f>
        <v>14597.849999999999</v>
      </c>
      <c r="H372" s="12">
        <f>IF(A372&lt;$C$5,"",MIN(INDEX($E$15:$E$713,A372-$C$5):E371))</f>
        <v>14575.35</v>
      </c>
      <c r="I372" s="9">
        <f t="shared" si="54"/>
        <v>17.450000000000728</v>
      </c>
      <c r="J372" s="10">
        <f t="shared" si="61"/>
        <v>11.561817907748885</v>
      </c>
      <c r="K372" s="16" t="str">
        <f t="shared" si="59"/>
        <v/>
      </c>
      <c r="L372" s="10" t="str">
        <f t="shared" si="60"/>
        <v/>
      </c>
      <c r="M372" s="15">
        <f t="shared" si="62"/>
        <v>14539.875852958809</v>
      </c>
      <c r="N372" s="15">
        <f t="shared" si="55"/>
        <v>14599.686220561791</v>
      </c>
      <c r="O372" s="10" t="str">
        <f t="shared" si="56"/>
        <v>buy</v>
      </c>
      <c r="P372" s="10">
        <f t="shared" si="57"/>
        <v>14563.800000000001</v>
      </c>
      <c r="Q372" s="18">
        <f t="shared" si="58"/>
        <v>11.962073520596594</v>
      </c>
      <c r="R372" s="17" t="str">
        <f t="shared" si="53"/>
        <v/>
      </c>
    </row>
    <row r="373" spans="1:18" x14ac:dyDescent="0.25">
      <c r="A373" s="10">
        <v>359</v>
      </c>
      <c r="B373" s="20">
        <v>44215.634027777778</v>
      </c>
      <c r="C373" s="9">
        <v>14585.8</v>
      </c>
      <c r="D373" s="9">
        <v>14592.800000000001</v>
      </c>
      <c r="E373" s="9">
        <v>14580.349999999999</v>
      </c>
      <c r="F373" s="9">
        <v>14582.45</v>
      </c>
      <c r="G373" s="9">
        <f>IF(A373&lt;=$C$4,"",MAX(INDEX($D$15:$D$713,A373-$C$4):D372))</f>
        <v>14596.35</v>
      </c>
      <c r="H373" s="12">
        <f>IF(A373&lt;$C$5,"",MIN(INDEX($E$15:$E$713,A373-$C$5):E372))</f>
        <v>14575.35</v>
      </c>
      <c r="I373" s="9">
        <f t="shared" si="54"/>
        <v>12.200000000000728</v>
      </c>
      <c r="J373" s="10">
        <f t="shared" si="61"/>
        <v>11.593727012361478</v>
      </c>
      <c r="K373" s="16" t="str">
        <f t="shared" si="59"/>
        <v/>
      </c>
      <c r="L373" s="10" t="str">
        <f t="shared" si="60"/>
        <v/>
      </c>
      <c r="M373" s="15">
        <f t="shared" si="62"/>
        <v>14539.875852958809</v>
      </c>
      <c r="N373" s="15">
        <f t="shared" si="55"/>
        <v>14599.686220561791</v>
      </c>
      <c r="O373" s="10" t="str">
        <f t="shared" si="56"/>
        <v>buy</v>
      </c>
      <c r="P373" s="10">
        <f t="shared" si="57"/>
        <v>14563.800000000001</v>
      </c>
      <c r="Q373" s="18">
        <f t="shared" si="58"/>
        <v>11.962073520596594</v>
      </c>
      <c r="R373" s="17" t="str">
        <f t="shared" si="53"/>
        <v/>
      </c>
    </row>
    <row r="374" spans="1:18" x14ac:dyDescent="0.25">
      <c r="A374" s="10">
        <v>360</v>
      </c>
      <c r="B374" s="20">
        <v>44215.634722222225</v>
      </c>
      <c r="C374" s="9">
        <v>14582.95</v>
      </c>
      <c r="D374" s="9">
        <v>14587.95</v>
      </c>
      <c r="E374" s="9">
        <v>14574.35</v>
      </c>
      <c r="F374" s="9">
        <v>14576.9</v>
      </c>
      <c r="G374" s="9">
        <f>IF(A374&lt;=$C$4,"",MAX(INDEX($D$15:$D$713,A374-$C$4):D373))</f>
        <v>14592.800000000001</v>
      </c>
      <c r="H374" s="12">
        <f>IF(A374&lt;$C$5,"",MIN(INDEX($E$15:$E$713,A374-$C$5):E373))</f>
        <v>14575.35</v>
      </c>
      <c r="I374" s="9">
        <f t="shared" si="54"/>
        <v>12.450000000002547</v>
      </c>
      <c r="J374" s="10">
        <f t="shared" si="61"/>
        <v>11.636540661743531</v>
      </c>
      <c r="K374" s="16" t="str">
        <f t="shared" si="59"/>
        <v>sell</v>
      </c>
      <c r="L374" s="10">
        <f t="shared" si="60"/>
        <v>14575.35</v>
      </c>
      <c r="M374" s="15">
        <f t="shared" si="62"/>
        <v>14539.875852958809</v>
      </c>
      <c r="N374" s="15">
        <f t="shared" si="55"/>
        <v>14599.686220561791</v>
      </c>
      <c r="O374" s="10" t="str">
        <f t="shared" si="56"/>
        <v>buy</v>
      </c>
      <c r="P374" s="10">
        <f t="shared" si="57"/>
        <v>14563.800000000001</v>
      </c>
      <c r="Q374" s="18">
        <f t="shared" si="58"/>
        <v>11.962073520596594</v>
      </c>
      <c r="R374" s="17" t="str">
        <f t="shared" si="53"/>
        <v/>
      </c>
    </row>
    <row r="375" spans="1:18" x14ac:dyDescent="0.25">
      <c r="A375" s="10">
        <v>361</v>
      </c>
      <c r="B375" s="20">
        <v>44215.635416666664</v>
      </c>
      <c r="C375" s="9">
        <v>14576.550000000001</v>
      </c>
      <c r="D375" s="9">
        <v>14583.65</v>
      </c>
      <c r="E375" s="9">
        <v>14573.75</v>
      </c>
      <c r="F375" s="9">
        <v>14575.4</v>
      </c>
      <c r="G375" s="9">
        <f>IF(A375&lt;=$C$4,"",MAX(INDEX($D$15:$D$713,A375-$C$4):D374))</f>
        <v>14592.800000000001</v>
      </c>
      <c r="H375" s="12">
        <f>IF(A375&lt;$C$5,"",MIN(INDEX($E$15:$E$713,A375-$C$5):E374))</f>
        <v>14574.35</v>
      </c>
      <c r="I375" s="9">
        <f t="shared" si="54"/>
        <v>13.600000000000364</v>
      </c>
      <c r="J375" s="10">
        <f t="shared" si="61"/>
        <v>11.734713628656372</v>
      </c>
      <c r="K375" s="16" t="str">
        <f t="shared" si="59"/>
        <v>sell</v>
      </c>
      <c r="L375" s="10">
        <f t="shared" si="60"/>
        <v>14574.35</v>
      </c>
      <c r="M375" s="15">
        <f t="shared" si="62"/>
        <v>14539.875852958809</v>
      </c>
      <c r="N375" s="15">
        <f t="shared" si="55"/>
        <v>14599.686220561791</v>
      </c>
      <c r="O375" s="10" t="str">
        <f t="shared" si="56"/>
        <v>buy</v>
      </c>
      <c r="P375" s="10">
        <f t="shared" si="57"/>
        <v>14563.800000000001</v>
      </c>
      <c r="Q375" s="18">
        <f t="shared" si="58"/>
        <v>11.962073520596594</v>
      </c>
      <c r="R375" s="17" t="str">
        <f t="shared" si="53"/>
        <v/>
      </c>
    </row>
    <row r="376" spans="1:18" x14ac:dyDescent="0.25">
      <c r="A376" s="10">
        <v>362</v>
      </c>
      <c r="B376" s="20">
        <v>44215.636111111111</v>
      </c>
      <c r="C376" s="9">
        <v>14575.1</v>
      </c>
      <c r="D376" s="9">
        <v>14578.5</v>
      </c>
      <c r="E376" s="9">
        <v>14572.6</v>
      </c>
      <c r="F376" s="9">
        <v>14575.25</v>
      </c>
      <c r="G376" s="9">
        <f>IF(A376&lt;=$C$4,"",MAX(INDEX($D$15:$D$713,A376-$C$4):D375))</f>
        <v>14592.800000000001</v>
      </c>
      <c r="H376" s="12">
        <f>IF(A376&lt;$C$5,"",MIN(INDEX($E$15:$E$713,A376-$C$5):E375))</f>
        <v>14573.75</v>
      </c>
      <c r="I376" s="9">
        <f t="shared" si="54"/>
        <v>9.8999999999996362</v>
      </c>
      <c r="J376" s="10">
        <f t="shared" si="61"/>
        <v>11.642977947223535</v>
      </c>
      <c r="K376" s="16" t="str">
        <f t="shared" si="59"/>
        <v>sell</v>
      </c>
      <c r="L376" s="10">
        <f t="shared" si="60"/>
        <v>14573.75</v>
      </c>
      <c r="M376" s="15">
        <f t="shared" si="62"/>
        <v>14539.875852958809</v>
      </c>
      <c r="N376" s="15">
        <f t="shared" si="55"/>
        <v>14599.686220561791</v>
      </c>
      <c r="O376" s="10" t="str">
        <f t="shared" si="56"/>
        <v>buy</v>
      </c>
      <c r="P376" s="10">
        <f t="shared" si="57"/>
        <v>14563.800000000001</v>
      </c>
      <c r="Q376" s="18">
        <f t="shared" si="58"/>
        <v>11.962073520596594</v>
      </c>
      <c r="R376" s="17" t="str">
        <f t="shared" si="53"/>
        <v/>
      </c>
    </row>
    <row r="377" spans="1:18" x14ac:dyDescent="0.25">
      <c r="A377" s="10">
        <v>363</v>
      </c>
      <c r="B377" s="20">
        <v>44215.636805555558</v>
      </c>
      <c r="C377" s="9">
        <v>14575.1</v>
      </c>
      <c r="D377" s="9">
        <v>14579.9</v>
      </c>
      <c r="E377" s="9">
        <v>14570.650000000001</v>
      </c>
      <c r="F377" s="9">
        <v>14572.9</v>
      </c>
      <c r="G377" s="9">
        <f>IF(A377&lt;=$C$4,"",MAX(INDEX($D$15:$D$713,A377-$C$4):D376))</f>
        <v>14587.95</v>
      </c>
      <c r="H377" s="12">
        <f>IF(A377&lt;$C$5,"",MIN(INDEX($E$15:$E$713,A377-$C$5):E376))</f>
        <v>14572.6</v>
      </c>
      <c r="I377" s="9">
        <f t="shared" si="54"/>
        <v>5.8999999999996362</v>
      </c>
      <c r="J377" s="10">
        <f t="shared" si="61"/>
        <v>11.35582904986234</v>
      </c>
      <c r="K377" s="16" t="str">
        <f t="shared" si="59"/>
        <v>sell</v>
      </c>
      <c r="L377" s="10">
        <f t="shared" si="60"/>
        <v>14572.6</v>
      </c>
      <c r="M377" s="15">
        <f t="shared" si="62"/>
        <v>14539.875852958809</v>
      </c>
      <c r="N377" s="15">
        <f t="shared" si="55"/>
        <v>14599.686220561791</v>
      </c>
      <c r="O377" s="10" t="str">
        <f t="shared" si="56"/>
        <v>buy</v>
      </c>
      <c r="P377" s="10">
        <f t="shared" si="57"/>
        <v>14563.800000000001</v>
      </c>
      <c r="Q377" s="18">
        <f t="shared" si="58"/>
        <v>11.962073520596594</v>
      </c>
      <c r="R377" s="17" t="str">
        <f t="shared" si="53"/>
        <v/>
      </c>
    </row>
    <row r="378" spans="1:18" x14ac:dyDescent="0.25">
      <c r="A378" s="10">
        <v>364</v>
      </c>
      <c r="B378" s="20">
        <v>44215.637499999997</v>
      </c>
      <c r="C378" s="9">
        <v>14572.65</v>
      </c>
      <c r="D378" s="9">
        <v>14581.199999999999</v>
      </c>
      <c r="E378" s="9">
        <v>14568.25</v>
      </c>
      <c r="F378" s="9">
        <v>14572.2</v>
      </c>
      <c r="G378" s="9">
        <f>IF(A378&lt;=$C$4,"",MAX(INDEX($D$15:$D$713,A378-$C$4):D377))</f>
        <v>14583.65</v>
      </c>
      <c r="H378" s="12">
        <f>IF(A378&lt;$C$5,"",MIN(INDEX($E$15:$E$713,A378-$C$5):E377))</f>
        <v>14570.650000000001</v>
      </c>
      <c r="I378" s="9">
        <f t="shared" si="54"/>
        <v>9.249999999998181</v>
      </c>
      <c r="J378" s="10">
        <f t="shared" si="61"/>
        <v>11.250537597369132</v>
      </c>
      <c r="K378" s="16" t="str">
        <f t="shared" si="59"/>
        <v>sell</v>
      </c>
      <c r="L378" s="10">
        <f t="shared" si="60"/>
        <v>14570.650000000001</v>
      </c>
      <c r="M378" s="15">
        <f t="shared" si="62"/>
        <v>14539.875852958809</v>
      </c>
      <c r="N378" s="15">
        <f t="shared" si="55"/>
        <v>14599.686220561791</v>
      </c>
      <c r="O378" s="10" t="str">
        <f t="shared" si="56"/>
        <v>buy</v>
      </c>
      <c r="P378" s="10">
        <f t="shared" si="57"/>
        <v>14563.800000000001</v>
      </c>
      <c r="Q378" s="18">
        <f t="shared" si="58"/>
        <v>11.962073520596594</v>
      </c>
      <c r="R378" s="17" t="str">
        <f t="shared" si="53"/>
        <v/>
      </c>
    </row>
    <row r="379" spans="1:18" x14ac:dyDescent="0.25">
      <c r="A379" s="10">
        <v>365</v>
      </c>
      <c r="B379" s="20">
        <v>44215.638194444444</v>
      </c>
      <c r="C379" s="9">
        <v>14572.050000000001</v>
      </c>
      <c r="D379" s="9">
        <v>14574.150000000001</v>
      </c>
      <c r="E379" s="9">
        <v>14567.050000000001</v>
      </c>
      <c r="F379" s="9">
        <v>14569.4</v>
      </c>
      <c r="G379" s="9">
        <f>IF(A379&lt;=$C$4,"",MAX(INDEX($D$15:$D$713,A379-$C$4):D378))</f>
        <v>14581.199999999999</v>
      </c>
      <c r="H379" s="12">
        <f>IF(A379&lt;$C$5,"",MIN(INDEX($E$15:$E$713,A379-$C$5):E378))</f>
        <v>14568.25</v>
      </c>
      <c r="I379" s="9">
        <f t="shared" si="54"/>
        <v>12.949999999998909</v>
      </c>
      <c r="J379" s="10">
        <f t="shared" si="61"/>
        <v>11.33551071750062</v>
      </c>
      <c r="K379" s="16" t="str">
        <f t="shared" si="59"/>
        <v>sell</v>
      </c>
      <c r="L379" s="10">
        <f t="shared" si="60"/>
        <v>14568.25</v>
      </c>
      <c r="M379" s="15">
        <f t="shared" si="62"/>
        <v>14539.875852958809</v>
      </c>
      <c r="N379" s="15">
        <f t="shared" si="55"/>
        <v>14599.686220561791</v>
      </c>
      <c r="O379" s="10" t="str">
        <f t="shared" si="56"/>
        <v>buy</v>
      </c>
      <c r="P379" s="10">
        <f t="shared" si="57"/>
        <v>14563.800000000001</v>
      </c>
      <c r="Q379" s="18">
        <f t="shared" si="58"/>
        <v>11.962073520596594</v>
      </c>
      <c r="R379" s="17" t="str">
        <f t="shared" si="53"/>
        <v/>
      </c>
    </row>
    <row r="380" spans="1:18" x14ac:dyDescent="0.25">
      <c r="A380" s="10">
        <v>366</v>
      </c>
      <c r="B380" s="20">
        <v>44215.638888888891</v>
      </c>
      <c r="C380" s="9">
        <v>14569.8</v>
      </c>
      <c r="D380" s="9">
        <v>14576.35</v>
      </c>
      <c r="E380" s="9">
        <v>14565.5</v>
      </c>
      <c r="F380" s="9">
        <v>14569.85</v>
      </c>
      <c r="G380" s="9">
        <f>IF(A380&lt;=$C$4,"",MAX(INDEX($D$15:$D$713,A380-$C$4):D379))</f>
        <v>14581.199999999999</v>
      </c>
      <c r="H380" s="12">
        <f>IF(A380&lt;$C$5,"",MIN(INDEX($E$15:$E$713,A380-$C$5):E379))</f>
        <v>14567.050000000001</v>
      </c>
      <c r="I380" s="9">
        <f t="shared" si="54"/>
        <v>7.1000000000003638</v>
      </c>
      <c r="J380" s="10">
        <f t="shared" si="61"/>
        <v>11.123735181625607</v>
      </c>
      <c r="K380" s="16" t="str">
        <f t="shared" si="59"/>
        <v>sell</v>
      </c>
      <c r="L380" s="10">
        <f t="shared" si="60"/>
        <v>14567.050000000001</v>
      </c>
      <c r="M380" s="15">
        <f t="shared" si="62"/>
        <v>14539.875852958809</v>
      </c>
      <c r="N380" s="15">
        <f t="shared" si="55"/>
        <v>14599.686220561791</v>
      </c>
      <c r="O380" s="10" t="str">
        <f t="shared" si="56"/>
        <v>buy</v>
      </c>
      <c r="P380" s="10">
        <f t="shared" si="57"/>
        <v>14563.800000000001</v>
      </c>
      <c r="Q380" s="18">
        <f t="shared" si="58"/>
        <v>11.962073520596594</v>
      </c>
      <c r="R380" s="17" t="str">
        <f t="shared" si="53"/>
        <v/>
      </c>
    </row>
    <row r="381" spans="1:18" x14ac:dyDescent="0.25">
      <c r="A381" s="10">
        <v>367</v>
      </c>
      <c r="B381" s="20">
        <v>44215.63958333333</v>
      </c>
      <c r="C381" s="9">
        <v>14569.55</v>
      </c>
      <c r="D381" s="9">
        <v>14577.75</v>
      </c>
      <c r="E381" s="9">
        <v>14561.35</v>
      </c>
      <c r="F381" s="9">
        <v>14566.45</v>
      </c>
      <c r="G381" s="9">
        <f>IF(A381&lt;=$C$4,"",MAX(INDEX($D$15:$D$713,A381-$C$4):D380))</f>
        <v>14581.199999999999</v>
      </c>
      <c r="H381" s="12">
        <f>IF(A381&lt;$C$5,"",MIN(INDEX($E$15:$E$713,A381-$C$5):E380))</f>
        <v>14565.5</v>
      </c>
      <c r="I381" s="9">
        <f t="shared" si="54"/>
        <v>10.850000000000364</v>
      </c>
      <c r="J381" s="10">
        <f t="shared" si="61"/>
        <v>11.110048422544345</v>
      </c>
      <c r="K381" s="16" t="str">
        <f t="shared" si="59"/>
        <v>sell</v>
      </c>
      <c r="L381" s="10">
        <f t="shared" si="60"/>
        <v>14565.5</v>
      </c>
      <c r="M381" s="15">
        <f t="shared" si="62"/>
        <v>14539.875852958809</v>
      </c>
      <c r="N381" s="15">
        <f t="shared" si="55"/>
        <v>14599.686220561791</v>
      </c>
      <c r="O381" s="10" t="str">
        <f t="shared" si="56"/>
        <v>buy</v>
      </c>
      <c r="P381" s="10">
        <f t="shared" si="57"/>
        <v>14563.800000000001</v>
      </c>
      <c r="Q381" s="18">
        <f t="shared" si="58"/>
        <v>11.962073520596594</v>
      </c>
      <c r="R381" s="17" t="str">
        <f t="shared" si="53"/>
        <v/>
      </c>
    </row>
    <row r="382" spans="1:18" x14ac:dyDescent="0.25">
      <c r="A382" s="10">
        <v>368</v>
      </c>
      <c r="B382" s="20">
        <v>44215.640277777777</v>
      </c>
      <c r="C382" s="9">
        <v>14566.45</v>
      </c>
      <c r="D382" s="9">
        <v>14569.75</v>
      </c>
      <c r="E382" s="9">
        <v>14558.95</v>
      </c>
      <c r="F382" s="9">
        <v>14561.05</v>
      </c>
      <c r="G382" s="9">
        <f>IF(A382&lt;=$C$4,"",MAX(INDEX($D$15:$D$713,A382-$C$4):D381))</f>
        <v>14577.75</v>
      </c>
      <c r="H382" s="12">
        <f>IF(A382&lt;$C$5,"",MIN(INDEX($E$15:$E$713,A382-$C$5):E381))</f>
        <v>14561.35</v>
      </c>
      <c r="I382" s="9">
        <f t="shared" si="54"/>
        <v>16.399999999999636</v>
      </c>
      <c r="J382" s="10">
        <f t="shared" si="61"/>
        <v>11.37454600141711</v>
      </c>
      <c r="K382" s="16" t="str">
        <f t="shared" si="59"/>
        <v>sell</v>
      </c>
      <c r="L382" s="10">
        <f t="shared" si="60"/>
        <v>14561.35</v>
      </c>
      <c r="M382" s="15">
        <f t="shared" si="62"/>
        <v>14539.875852958809</v>
      </c>
      <c r="N382" s="15">
        <f t="shared" si="55"/>
        <v>14599.686220561791</v>
      </c>
      <c r="O382" s="10" t="str">
        <f t="shared" si="56"/>
        <v>buy</v>
      </c>
      <c r="P382" s="10">
        <f t="shared" si="57"/>
        <v>14563.800000000001</v>
      </c>
      <c r="Q382" s="18">
        <f t="shared" si="58"/>
        <v>11.962073520596594</v>
      </c>
      <c r="R382" s="17" t="str">
        <f t="shared" si="53"/>
        <v/>
      </c>
    </row>
    <row r="383" spans="1:18" x14ac:dyDescent="0.25">
      <c r="A383" s="10">
        <v>369</v>
      </c>
      <c r="B383" s="20">
        <v>44215.640972222223</v>
      </c>
      <c r="C383" s="9">
        <v>14560.3</v>
      </c>
      <c r="D383" s="9">
        <v>14562.95</v>
      </c>
      <c r="E383" s="9">
        <v>14555.05</v>
      </c>
      <c r="F383" s="9">
        <v>14561.9</v>
      </c>
      <c r="G383" s="9">
        <f>IF(A383&lt;=$C$4,"",MAX(INDEX($D$15:$D$713,A383-$C$4):D382))</f>
        <v>14577.75</v>
      </c>
      <c r="H383" s="12">
        <f>IF(A383&lt;$C$5,"",MIN(INDEX($E$15:$E$713,A383-$C$5):E382))</f>
        <v>14558.95</v>
      </c>
      <c r="I383" s="9">
        <f t="shared" si="54"/>
        <v>10.799999999999272</v>
      </c>
      <c r="J383" s="10">
        <f t="shared" si="61"/>
        <v>11.345818701346218</v>
      </c>
      <c r="K383" s="16" t="str">
        <f t="shared" si="59"/>
        <v>sell</v>
      </c>
      <c r="L383" s="10">
        <f t="shared" si="60"/>
        <v>14558.95</v>
      </c>
      <c r="M383" s="15">
        <f t="shared" si="62"/>
        <v>14539.875852958809</v>
      </c>
      <c r="N383" s="15">
        <f t="shared" si="55"/>
        <v>14599.686220561791</v>
      </c>
      <c r="O383" s="10" t="str">
        <f t="shared" si="56"/>
        <v>buy</v>
      </c>
      <c r="P383" s="10">
        <f t="shared" si="57"/>
        <v>14563.800000000001</v>
      </c>
      <c r="Q383" s="18">
        <f t="shared" si="58"/>
        <v>11.962073520596594</v>
      </c>
      <c r="R383" s="17" t="str">
        <f t="shared" si="53"/>
        <v/>
      </c>
    </row>
    <row r="384" spans="1:18" x14ac:dyDescent="0.25">
      <c r="A384" s="10">
        <v>370</v>
      </c>
      <c r="B384" s="20">
        <v>44215.64166666667</v>
      </c>
      <c r="C384" s="9">
        <v>14561.800000000001</v>
      </c>
      <c r="D384" s="9">
        <v>14565.65</v>
      </c>
      <c r="E384" s="9">
        <v>14556.75</v>
      </c>
      <c r="F384" s="9">
        <v>14563.05</v>
      </c>
      <c r="G384" s="9">
        <f>IF(A384&lt;=$C$4,"",MAX(INDEX($D$15:$D$713,A384-$C$4):D383))</f>
        <v>14577.75</v>
      </c>
      <c r="H384" s="12">
        <f>IF(A384&lt;$C$5,"",MIN(INDEX($E$15:$E$713,A384-$C$5):E383))</f>
        <v>14555.05</v>
      </c>
      <c r="I384" s="9">
        <f t="shared" si="54"/>
        <v>7.9000000000014552</v>
      </c>
      <c r="J384" s="10">
        <f t="shared" si="61"/>
        <v>11.17352776627898</v>
      </c>
      <c r="K384" s="16" t="str">
        <f t="shared" si="59"/>
        <v/>
      </c>
      <c r="L384" s="10" t="str">
        <f t="shared" si="60"/>
        <v/>
      </c>
      <c r="M384" s="15">
        <f t="shared" si="62"/>
        <v>14539.875852958809</v>
      </c>
      <c r="N384" s="15">
        <f t="shared" si="55"/>
        <v>14599.686220561791</v>
      </c>
      <c r="O384" s="10" t="str">
        <f t="shared" si="56"/>
        <v>buy</v>
      </c>
      <c r="P384" s="10">
        <f t="shared" si="57"/>
        <v>14563.800000000001</v>
      </c>
      <c r="Q384" s="18">
        <f t="shared" si="58"/>
        <v>11.962073520596594</v>
      </c>
      <c r="R384" s="17" t="str">
        <f t="shared" si="53"/>
        <v/>
      </c>
    </row>
    <row r="385" spans="1:18" x14ac:dyDescent="0.25">
      <c r="A385" s="10">
        <v>371</v>
      </c>
      <c r="B385" s="20">
        <v>44215.642361111109</v>
      </c>
      <c r="C385" s="9">
        <v>14562.85</v>
      </c>
      <c r="D385" s="9">
        <v>14566.95</v>
      </c>
      <c r="E385" s="9">
        <v>14559.8</v>
      </c>
      <c r="F385" s="9">
        <v>14563.3</v>
      </c>
      <c r="G385" s="9">
        <f>IF(A385&lt;=$C$4,"",MAX(INDEX($D$15:$D$713,A385-$C$4):D384))</f>
        <v>14569.75</v>
      </c>
      <c r="H385" s="12">
        <f>IF(A385&lt;$C$5,"",MIN(INDEX($E$15:$E$713,A385-$C$5):E384))</f>
        <v>14555.05</v>
      </c>
      <c r="I385" s="9">
        <f t="shared" si="54"/>
        <v>8.8999999999996362</v>
      </c>
      <c r="J385" s="10">
        <f t="shared" si="61"/>
        <v>11.059851377965012</v>
      </c>
      <c r="K385" s="16" t="str">
        <f t="shared" si="59"/>
        <v/>
      </c>
      <c r="L385" s="10" t="str">
        <f t="shared" si="60"/>
        <v/>
      </c>
      <c r="M385" s="15">
        <f t="shared" si="62"/>
        <v>14539.875852958809</v>
      </c>
      <c r="N385" s="15">
        <f t="shared" si="55"/>
        <v>14599.686220561791</v>
      </c>
      <c r="O385" s="10" t="str">
        <f t="shared" si="56"/>
        <v>buy</v>
      </c>
      <c r="P385" s="10">
        <f t="shared" si="57"/>
        <v>14563.800000000001</v>
      </c>
      <c r="Q385" s="18">
        <f t="shared" si="58"/>
        <v>11.962073520596594</v>
      </c>
      <c r="R385" s="17" t="str">
        <f t="shared" si="53"/>
        <v/>
      </c>
    </row>
    <row r="386" spans="1:18" x14ac:dyDescent="0.25">
      <c r="A386" s="10">
        <v>372</v>
      </c>
      <c r="B386" s="20">
        <v>44215.643055555556</v>
      </c>
      <c r="C386" s="9">
        <v>14563.4</v>
      </c>
      <c r="D386" s="9">
        <v>14565.85</v>
      </c>
      <c r="E386" s="9">
        <v>14555.3</v>
      </c>
      <c r="F386" s="9">
        <v>14557.15</v>
      </c>
      <c r="G386" s="9">
        <f>IF(A386&lt;=$C$4,"",MAX(INDEX($D$15:$D$713,A386-$C$4):D385))</f>
        <v>14566.95</v>
      </c>
      <c r="H386" s="12">
        <f>IF(A386&lt;$C$5,"",MIN(INDEX($E$15:$E$713,A386-$C$5):E385))</f>
        <v>14555.05</v>
      </c>
      <c r="I386" s="9">
        <f t="shared" si="54"/>
        <v>7.1500000000014552</v>
      </c>
      <c r="J386" s="10">
        <f t="shared" si="61"/>
        <v>10.864358809066834</v>
      </c>
      <c r="K386" s="16" t="str">
        <f t="shared" si="59"/>
        <v/>
      </c>
      <c r="L386" s="10" t="str">
        <f t="shared" si="60"/>
        <v/>
      </c>
      <c r="M386" s="15">
        <f t="shared" si="62"/>
        <v>14539.875852958809</v>
      </c>
      <c r="N386" s="15">
        <f t="shared" si="55"/>
        <v>14599.686220561791</v>
      </c>
      <c r="O386" s="10" t="str">
        <f t="shared" si="56"/>
        <v>buy</v>
      </c>
      <c r="P386" s="10">
        <f t="shared" si="57"/>
        <v>14563.800000000001</v>
      </c>
      <c r="Q386" s="18">
        <f t="shared" si="58"/>
        <v>11.962073520596594</v>
      </c>
      <c r="R386" s="17" t="str">
        <f t="shared" si="53"/>
        <v/>
      </c>
    </row>
    <row r="387" spans="1:18" x14ac:dyDescent="0.25">
      <c r="A387" s="10">
        <v>373</v>
      </c>
      <c r="B387" s="20">
        <v>44215.643750000003</v>
      </c>
      <c r="C387" s="9">
        <v>14556.949999999999</v>
      </c>
      <c r="D387" s="9">
        <v>14559.65</v>
      </c>
      <c r="E387" s="9">
        <v>14550.349999999999</v>
      </c>
      <c r="F387" s="9">
        <v>14554.3</v>
      </c>
      <c r="G387" s="9">
        <f>IF(A387&lt;=$C$4,"",MAX(INDEX($D$15:$D$713,A387-$C$4):D386))</f>
        <v>14566.95</v>
      </c>
      <c r="H387" s="12">
        <f>IF(A387&lt;$C$5,"",MIN(INDEX($E$15:$E$713,A387-$C$5):E386))</f>
        <v>14555.3</v>
      </c>
      <c r="I387" s="9">
        <f t="shared" si="54"/>
        <v>10.550000000001091</v>
      </c>
      <c r="J387" s="10">
        <f t="shared" si="61"/>
        <v>10.848640868613547</v>
      </c>
      <c r="K387" s="16" t="str">
        <f t="shared" si="59"/>
        <v>sell</v>
      </c>
      <c r="L387" s="10">
        <f t="shared" si="60"/>
        <v>14555.3</v>
      </c>
      <c r="M387" s="15">
        <f t="shared" si="62"/>
        <v>14539.875852958809</v>
      </c>
      <c r="N387" s="15">
        <f t="shared" si="55"/>
        <v>14599.686220561791</v>
      </c>
      <c r="O387" s="10" t="str">
        <f t="shared" si="56"/>
        <v>buy</v>
      </c>
      <c r="P387" s="10">
        <f t="shared" si="57"/>
        <v>14563.800000000001</v>
      </c>
      <c r="Q387" s="18">
        <f t="shared" si="58"/>
        <v>11.962073520596594</v>
      </c>
      <c r="R387" s="17" t="str">
        <f t="shared" si="53"/>
        <v/>
      </c>
    </row>
    <row r="388" spans="1:18" x14ac:dyDescent="0.25">
      <c r="A388" s="10">
        <v>374</v>
      </c>
      <c r="B388" s="20">
        <v>44215.644444444442</v>
      </c>
      <c r="C388" s="9">
        <v>14554.75</v>
      </c>
      <c r="D388" s="9">
        <v>14558</v>
      </c>
      <c r="E388" s="9">
        <v>14549.65</v>
      </c>
      <c r="F388" s="9">
        <v>14554.7</v>
      </c>
      <c r="G388" s="9">
        <f>IF(A388&lt;=$C$4,"",MAX(INDEX($D$15:$D$713,A388-$C$4):D387))</f>
        <v>14566.95</v>
      </c>
      <c r="H388" s="12">
        <f>IF(A388&lt;$C$5,"",MIN(INDEX($E$15:$E$713,A388-$C$5):E387))</f>
        <v>14550.349999999999</v>
      </c>
      <c r="I388" s="9">
        <f t="shared" si="54"/>
        <v>9.3000000000010914</v>
      </c>
      <c r="J388" s="10">
        <f t="shared" si="61"/>
        <v>10.771208825182924</v>
      </c>
      <c r="K388" s="16" t="str">
        <f t="shared" si="59"/>
        <v>sell</v>
      </c>
      <c r="L388" s="10">
        <f t="shared" si="60"/>
        <v>14550.349999999999</v>
      </c>
      <c r="M388" s="15">
        <f t="shared" si="62"/>
        <v>14539.875852958809</v>
      </c>
      <c r="N388" s="15">
        <f t="shared" si="55"/>
        <v>14599.686220561791</v>
      </c>
      <c r="O388" s="10" t="str">
        <f t="shared" si="56"/>
        <v>buy</v>
      </c>
      <c r="P388" s="10">
        <f t="shared" si="57"/>
        <v>14563.800000000001</v>
      </c>
      <c r="Q388" s="18">
        <f t="shared" si="58"/>
        <v>11.962073520596594</v>
      </c>
      <c r="R388" s="17" t="str">
        <f t="shared" si="53"/>
        <v/>
      </c>
    </row>
    <row r="389" spans="1:18" x14ac:dyDescent="0.25">
      <c r="A389" s="10">
        <v>375</v>
      </c>
      <c r="B389" s="20">
        <v>44215.645138888889</v>
      </c>
      <c r="C389" s="9">
        <v>14554.6</v>
      </c>
      <c r="D389" s="9">
        <v>14556.15</v>
      </c>
      <c r="E389" s="9">
        <v>14549.300000000001</v>
      </c>
      <c r="F389" s="9">
        <v>14553.95</v>
      </c>
      <c r="G389" s="9">
        <f>IF(A389&lt;=$C$4,"",MAX(INDEX($D$15:$D$713,A389-$C$4):D388))</f>
        <v>14565.85</v>
      </c>
      <c r="H389" s="12">
        <f>IF(A389&lt;$C$5,"",MIN(INDEX($E$15:$E$713,A389-$C$5):E388))</f>
        <v>14549.65</v>
      </c>
      <c r="I389" s="9">
        <f t="shared" si="54"/>
        <v>8.3500000000003638</v>
      </c>
      <c r="J389" s="10">
        <f t="shared" si="61"/>
        <v>10.650148383923796</v>
      </c>
      <c r="K389" s="16" t="str">
        <f t="shared" si="59"/>
        <v>sell</v>
      </c>
      <c r="L389" s="10">
        <f t="shared" si="60"/>
        <v>14549.65</v>
      </c>
      <c r="M389" s="15">
        <f t="shared" si="62"/>
        <v>14539.875852958809</v>
      </c>
      <c r="N389" s="15">
        <f t="shared" si="55"/>
        <v>14599.686220561791</v>
      </c>
      <c r="O389" s="10" t="str">
        <f t="shared" si="56"/>
        <v>buy</v>
      </c>
      <c r="P389" s="10">
        <f t="shared" si="57"/>
        <v>14563.800000000001</v>
      </c>
      <c r="Q389" s="18">
        <f t="shared" si="58"/>
        <v>11.962073520596594</v>
      </c>
      <c r="R389" s="17" t="str">
        <f t="shared" si="53"/>
        <v/>
      </c>
    </row>
    <row r="390" spans="1:18" x14ac:dyDescent="0.25">
      <c r="A390" s="10">
        <v>376</v>
      </c>
      <c r="B390" s="20">
        <v>44216.385416666664</v>
      </c>
      <c r="C390" s="9">
        <v>14553.5</v>
      </c>
      <c r="D390" s="9">
        <v>14560</v>
      </c>
      <c r="E390" s="9">
        <v>14550.2</v>
      </c>
      <c r="F390" s="9">
        <v>14556.3</v>
      </c>
      <c r="G390" s="9">
        <f>IF(A390&lt;=$C$4,"",MAX(INDEX($D$15:$D$713,A390-$C$4):D389))</f>
        <v>14559.65</v>
      </c>
      <c r="H390" s="12">
        <f>IF(A390&lt;$C$5,"",MIN(INDEX($E$15:$E$713,A390-$C$5):E389))</f>
        <v>14549.300000000001</v>
      </c>
      <c r="I390" s="9">
        <f t="shared" si="54"/>
        <v>6.8499999999985448</v>
      </c>
      <c r="J390" s="10">
        <f t="shared" si="61"/>
        <v>10.460140964727533</v>
      </c>
      <c r="K390" s="16" t="str">
        <f t="shared" si="59"/>
        <v>buy</v>
      </c>
      <c r="L390" s="10">
        <f t="shared" si="60"/>
        <v>14559.65</v>
      </c>
      <c r="M390" s="15">
        <f t="shared" si="62"/>
        <v>14539.875852958809</v>
      </c>
      <c r="N390" s="15">
        <f t="shared" si="55"/>
        <v>14599.686220561791</v>
      </c>
      <c r="O390" s="10" t="str">
        <f t="shared" si="56"/>
        <v>buy</v>
      </c>
      <c r="P390" s="10">
        <f t="shared" si="57"/>
        <v>14563.800000000001</v>
      </c>
      <c r="Q390" s="18">
        <f t="shared" si="58"/>
        <v>11.962073520596594</v>
      </c>
      <c r="R390" s="17" t="str">
        <f t="shared" si="53"/>
        <v/>
      </c>
    </row>
    <row r="391" spans="1:18" x14ac:dyDescent="0.25">
      <c r="A391" s="10">
        <v>377</v>
      </c>
      <c r="B391" s="20">
        <v>44216.386111111111</v>
      </c>
      <c r="C391" s="9">
        <v>14556.85</v>
      </c>
      <c r="D391" s="9">
        <v>14559.6</v>
      </c>
      <c r="E391" s="9">
        <v>14552.300000000001</v>
      </c>
      <c r="F391" s="9">
        <v>14555.55</v>
      </c>
      <c r="G391" s="9">
        <f>IF(A391&lt;=$C$4,"",MAX(INDEX($D$15:$D$713,A391-$C$4):D390))</f>
        <v>14560</v>
      </c>
      <c r="H391" s="12">
        <f>IF(A391&lt;$C$5,"",MIN(INDEX($E$15:$E$713,A391-$C$5):E390))</f>
        <v>14549.300000000001</v>
      </c>
      <c r="I391" s="9">
        <f t="shared" si="54"/>
        <v>9.7999999999992724</v>
      </c>
      <c r="J391" s="10">
        <f t="shared" si="61"/>
        <v>10.427133916491119</v>
      </c>
      <c r="K391" s="16" t="str">
        <f t="shared" si="59"/>
        <v/>
      </c>
      <c r="L391" s="10" t="str">
        <f t="shared" si="60"/>
        <v/>
      </c>
      <c r="M391" s="15">
        <f t="shared" si="62"/>
        <v>14539.875852958809</v>
      </c>
      <c r="N391" s="15">
        <f t="shared" si="55"/>
        <v>14599.686220561791</v>
      </c>
      <c r="O391" s="10" t="str">
        <f t="shared" si="56"/>
        <v>buy</v>
      </c>
      <c r="P391" s="10">
        <f t="shared" si="57"/>
        <v>14563.800000000001</v>
      </c>
      <c r="Q391" s="18">
        <f t="shared" si="58"/>
        <v>11.962073520596594</v>
      </c>
      <c r="R391" s="17" t="str">
        <f t="shared" si="53"/>
        <v/>
      </c>
    </row>
    <row r="392" spans="1:18" x14ac:dyDescent="0.25">
      <c r="A392" s="10">
        <v>378</v>
      </c>
      <c r="B392" s="20">
        <v>44216.386805555558</v>
      </c>
      <c r="C392" s="9">
        <v>14555.9</v>
      </c>
      <c r="D392" s="9">
        <v>14557.75</v>
      </c>
      <c r="E392" s="9">
        <v>14550.55</v>
      </c>
      <c r="F392" s="9">
        <v>14555.3</v>
      </c>
      <c r="G392" s="9">
        <f>IF(A392&lt;=$C$4,"",MAX(INDEX($D$15:$D$713,A392-$C$4):D391))</f>
        <v>14560</v>
      </c>
      <c r="H392" s="12">
        <f>IF(A392&lt;$C$5,"",MIN(INDEX($E$15:$E$713,A392-$C$5):E391))</f>
        <v>14549.300000000001</v>
      </c>
      <c r="I392" s="9">
        <f t="shared" si="54"/>
        <v>7.2999999999992724</v>
      </c>
      <c r="J392" s="10">
        <f t="shared" si="61"/>
        <v>10.270777220666528</v>
      </c>
      <c r="K392" s="16" t="str">
        <f t="shared" si="59"/>
        <v/>
      </c>
      <c r="L392" s="10" t="str">
        <f t="shared" si="60"/>
        <v/>
      </c>
      <c r="M392" s="15">
        <f t="shared" si="62"/>
        <v>14539.875852958809</v>
      </c>
      <c r="N392" s="15">
        <f t="shared" si="55"/>
        <v>14599.686220561791</v>
      </c>
      <c r="O392" s="10" t="str">
        <f t="shared" si="56"/>
        <v>buy</v>
      </c>
      <c r="P392" s="10">
        <f t="shared" si="57"/>
        <v>14563.800000000001</v>
      </c>
      <c r="Q392" s="18">
        <f t="shared" si="58"/>
        <v>11.962073520596594</v>
      </c>
      <c r="R392" s="17" t="str">
        <f t="shared" si="53"/>
        <v/>
      </c>
    </row>
    <row r="393" spans="1:18" x14ac:dyDescent="0.25">
      <c r="A393" s="10">
        <v>379</v>
      </c>
      <c r="B393" s="20">
        <v>44216.387499999997</v>
      </c>
      <c r="C393" s="9">
        <v>14555.449999999999</v>
      </c>
      <c r="D393" s="9">
        <v>14560.800000000001</v>
      </c>
      <c r="E393" s="9">
        <v>14548.6</v>
      </c>
      <c r="F393" s="9">
        <v>14553.1</v>
      </c>
      <c r="G393" s="9">
        <f>IF(A393&lt;=$C$4,"",MAX(INDEX($D$15:$D$713,A393-$C$4):D392))</f>
        <v>14560</v>
      </c>
      <c r="H393" s="12">
        <f>IF(A393&lt;$C$5,"",MIN(INDEX($E$15:$E$713,A393-$C$5):E392))</f>
        <v>14550.2</v>
      </c>
      <c r="I393" s="9">
        <f t="shared" si="54"/>
        <v>7.2000000000007276</v>
      </c>
      <c r="J393" s="10">
        <f t="shared" si="61"/>
        <v>10.117238359633237</v>
      </c>
      <c r="K393" s="16" t="str">
        <f t="shared" si="59"/>
        <v>buy</v>
      </c>
      <c r="L393" s="10">
        <f t="shared" si="60"/>
        <v>14560</v>
      </c>
      <c r="M393" s="15">
        <f t="shared" si="62"/>
        <v>14539.875852958809</v>
      </c>
      <c r="N393" s="15">
        <f t="shared" si="55"/>
        <v>14599.686220561791</v>
      </c>
      <c r="O393" s="10" t="str">
        <f t="shared" si="56"/>
        <v>buy</v>
      </c>
      <c r="P393" s="10">
        <f t="shared" si="57"/>
        <v>14563.800000000001</v>
      </c>
      <c r="Q393" s="18">
        <f t="shared" si="58"/>
        <v>11.962073520596594</v>
      </c>
      <c r="R393" s="17" t="str">
        <f t="shared" si="53"/>
        <v/>
      </c>
    </row>
    <row r="394" spans="1:18" x14ac:dyDescent="0.25">
      <c r="A394" s="10">
        <v>380</v>
      </c>
      <c r="B394" s="20">
        <v>44216.388194444444</v>
      </c>
      <c r="C394" s="9">
        <v>14553.8</v>
      </c>
      <c r="D394" s="9">
        <v>14555.75</v>
      </c>
      <c r="E394" s="9">
        <v>14549.9</v>
      </c>
      <c r="F394" s="9">
        <v>14552.2</v>
      </c>
      <c r="G394" s="9">
        <f>IF(A394&lt;=$C$4,"",MAX(INDEX($D$15:$D$713,A394-$C$4):D393))</f>
        <v>14560.800000000001</v>
      </c>
      <c r="H394" s="12">
        <f>IF(A394&lt;$C$5,"",MIN(INDEX($E$15:$E$713,A394-$C$5):E393))</f>
        <v>14548.6</v>
      </c>
      <c r="I394" s="9">
        <f t="shared" si="54"/>
        <v>12.200000000000728</v>
      </c>
      <c r="J394" s="10">
        <f t="shared" si="61"/>
        <v>10.221376441651611</v>
      </c>
      <c r="K394" s="16" t="str">
        <f t="shared" si="59"/>
        <v/>
      </c>
      <c r="L394" s="10" t="str">
        <f t="shared" si="60"/>
        <v/>
      </c>
      <c r="M394" s="15">
        <f t="shared" si="62"/>
        <v>14539.875852958809</v>
      </c>
      <c r="N394" s="15">
        <f t="shared" si="55"/>
        <v>14599.686220561791</v>
      </c>
      <c r="O394" s="10" t="str">
        <f t="shared" si="56"/>
        <v>buy</v>
      </c>
      <c r="P394" s="10">
        <f t="shared" si="57"/>
        <v>14563.800000000001</v>
      </c>
      <c r="Q394" s="18">
        <f t="shared" si="58"/>
        <v>11.962073520596594</v>
      </c>
      <c r="R394" s="17" t="str">
        <f t="shared" si="53"/>
        <v/>
      </c>
    </row>
    <row r="395" spans="1:18" x14ac:dyDescent="0.25">
      <c r="A395" s="10">
        <v>381</v>
      </c>
      <c r="B395" s="20">
        <v>44216.388888888891</v>
      </c>
      <c r="C395" s="9">
        <v>14551.9</v>
      </c>
      <c r="D395" s="9">
        <v>14555.35</v>
      </c>
      <c r="E395" s="9">
        <v>14547.15</v>
      </c>
      <c r="F395" s="9">
        <v>14551.9</v>
      </c>
      <c r="G395" s="9">
        <f>IF(A395&lt;=$C$4,"",MAX(INDEX($D$15:$D$713,A395-$C$4):D394))</f>
        <v>14560.800000000001</v>
      </c>
      <c r="H395" s="12">
        <f>IF(A395&lt;$C$5,"",MIN(INDEX($E$15:$E$713,A395-$C$5):E394))</f>
        <v>14548.6</v>
      </c>
      <c r="I395" s="9">
        <f t="shared" si="54"/>
        <v>5.8500000000003638</v>
      </c>
      <c r="J395" s="10">
        <f t="shared" si="61"/>
        <v>10.002807619569049</v>
      </c>
      <c r="K395" s="16" t="str">
        <f t="shared" si="59"/>
        <v>sell</v>
      </c>
      <c r="L395" s="10">
        <f t="shared" si="60"/>
        <v>14548.6</v>
      </c>
      <c r="M395" s="15">
        <f t="shared" si="62"/>
        <v>14539.875852958809</v>
      </c>
      <c r="N395" s="15">
        <f t="shared" si="55"/>
        <v>14599.686220561791</v>
      </c>
      <c r="O395" s="10" t="str">
        <f t="shared" si="56"/>
        <v>buy</v>
      </c>
      <c r="P395" s="10">
        <f t="shared" si="57"/>
        <v>14563.800000000001</v>
      </c>
      <c r="Q395" s="18">
        <f t="shared" si="58"/>
        <v>11.962073520596594</v>
      </c>
      <c r="R395" s="17" t="str">
        <f t="shared" si="53"/>
        <v/>
      </c>
    </row>
    <row r="396" spans="1:18" x14ac:dyDescent="0.25">
      <c r="A396" s="10">
        <v>382</v>
      </c>
      <c r="B396" s="20">
        <v>44216.38958333333</v>
      </c>
      <c r="C396" s="9">
        <v>14552.25</v>
      </c>
      <c r="D396" s="9">
        <v>14555.65</v>
      </c>
      <c r="E396" s="9">
        <v>14544.55</v>
      </c>
      <c r="F396" s="9">
        <v>14550.25</v>
      </c>
      <c r="G396" s="9">
        <f>IF(A396&lt;=$C$4,"",MAX(INDEX($D$15:$D$713,A396-$C$4):D395))</f>
        <v>14560.800000000001</v>
      </c>
      <c r="H396" s="12">
        <f>IF(A396&lt;$C$5,"",MIN(INDEX($E$15:$E$713,A396-$C$5):E395))</f>
        <v>14547.15</v>
      </c>
      <c r="I396" s="9">
        <f t="shared" si="54"/>
        <v>8.2000000000007276</v>
      </c>
      <c r="J396" s="10">
        <f t="shared" si="61"/>
        <v>9.9126672385906325</v>
      </c>
      <c r="K396" s="16" t="str">
        <f t="shared" si="59"/>
        <v>sell</v>
      </c>
      <c r="L396" s="10">
        <f t="shared" si="60"/>
        <v>14547.15</v>
      </c>
      <c r="M396" s="15">
        <f t="shared" si="62"/>
        <v>14539.875852958809</v>
      </c>
      <c r="N396" s="15">
        <f t="shared" si="55"/>
        <v>14599.686220561791</v>
      </c>
      <c r="O396" s="10" t="str">
        <f t="shared" si="56"/>
        <v>buy</v>
      </c>
      <c r="P396" s="10">
        <f t="shared" si="57"/>
        <v>14563.800000000001</v>
      </c>
      <c r="Q396" s="18">
        <f t="shared" si="58"/>
        <v>11.962073520596594</v>
      </c>
      <c r="R396" s="17" t="str">
        <f t="shared" si="53"/>
        <v/>
      </c>
    </row>
    <row r="397" spans="1:18" x14ac:dyDescent="0.25">
      <c r="A397" s="10">
        <v>383</v>
      </c>
      <c r="B397" s="20">
        <v>44216.390277777777</v>
      </c>
      <c r="C397" s="9">
        <v>14549.8</v>
      </c>
      <c r="D397" s="9">
        <v>14559.15</v>
      </c>
      <c r="E397" s="9">
        <v>14541.5</v>
      </c>
      <c r="F397" s="9">
        <v>14550.45</v>
      </c>
      <c r="G397" s="9">
        <f>IF(A397&lt;=$C$4,"",MAX(INDEX($D$15:$D$713,A397-$C$4):D396))</f>
        <v>14555.75</v>
      </c>
      <c r="H397" s="12">
        <f>IF(A397&lt;$C$5,"",MIN(INDEX($E$15:$E$713,A397-$C$5):E396))</f>
        <v>14544.55</v>
      </c>
      <c r="I397" s="9">
        <f t="shared" si="54"/>
        <v>11.100000000000364</v>
      </c>
      <c r="J397" s="10">
        <f t="shared" si="61"/>
        <v>9.9720338766611185</v>
      </c>
      <c r="K397" s="16" t="str">
        <f t="shared" si="59"/>
        <v>buy</v>
      </c>
      <c r="L397" s="10">
        <f t="shared" si="60"/>
        <v>14555.75</v>
      </c>
      <c r="M397" s="15">
        <f t="shared" si="62"/>
        <v>14539.875852958809</v>
      </c>
      <c r="N397" s="15">
        <f t="shared" si="55"/>
        <v>14599.686220561791</v>
      </c>
      <c r="O397" s="10" t="str">
        <f t="shared" si="56"/>
        <v>buy</v>
      </c>
      <c r="P397" s="10">
        <f t="shared" si="57"/>
        <v>14563.800000000001</v>
      </c>
      <c r="Q397" s="18">
        <f t="shared" si="58"/>
        <v>11.962073520596594</v>
      </c>
      <c r="R397" s="17" t="str">
        <f t="shared" si="53"/>
        <v/>
      </c>
    </row>
    <row r="398" spans="1:18" x14ac:dyDescent="0.25">
      <c r="A398" s="10">
        <v>384</v>
      </c>
      <c r="B398" s="20">
        <v>44216.390972222223</v>
      </c>
      <c r="C398" s="9">
        <v>14550.699999999999</v>
      </c>
      <c r="D398" s="9">
        <v>14560.1</v>
      </c>
      <c r="E398" s="9">
        <v>14543</v>
      </c>
      <c r="F398" s="9">
        <v>14553.6</v>
      </c>
      <c r="G398" s="9">
        <f>IF(A398&lt;=$C$4,"",MAX(INDEX($D$15:$D$713,A398-$C$4):D397))</f>
        <v>14559.15</v>
      </c>
      <c r="H398" s="12">
        <f>IF(A398&lt;$C$5,"",MIN(INDEX($E$15:$E$713,A398-$C$5):E397))</f>
        <v>14541.5</v>
      </c>
      <c r="I398" s="9">
        <f t="shared" si="54"/>
        <v>17.649999999999636</v>
      </c>
      <c r="J398" s="10">
        <f t="shared" si="61"/>
        <v>10.355932182828045</v>
      </c>
      <c r="K398" s="16" t="str">
        <f t="shared" si="59"/>
        <v>buy</v>
      </c>
      <c r="L398" s="10">
        <f t="shared" si="60"/>
        <v>14559.15</v>
      </c>
      <c r="M398" s="15">
        <f t="shared" si="62"/>
        <v>14539.875852958809</v>
      </c>
      <c r="N398" s="15">
        <f t="shared" si="55"/>
        <v>14599.686220561791</v>
      </c>
      <c r="O398" s="10" t="str">
        <f t="shared" si="56"/>
        <v>buy</v>
      </c>
      <c r="P398" s="10">
        <f t="shared" si="57"/>
        <v>14563.800000000001</v>
      </c>
      <c r="Q398" s="18">
        <f t="shared" si="58"/>
        <v>11.962073520596594</v>
      </c>
      <c r="R398" s="17" t="str">
        <f t="shared" si="53"/>
        <v/>
      </c>
    </row>
    <row r="399" spans="1:18" x14ac:dyDescent="0.25">
      <c r="A399" s="10">
        <v>385</v>
      </c>
      <c r="B399" s="20">
        <v>44216.39166666667</v>
      </c>
      <c r="C399" s="9">
        <v>14553.95</v>
      </c>
      <c r="D399" s="9">
        <v>14560.25</v>
      </c>
      <c r="E399" s="9">
        <v>14547.65</v>
      </c>
      <c r="F399" s="9">
        <v>14558.7</v>
      </c>
      <c r="G399" s="9">
        <f>IF(A399&lt;=$C$4,"",MAX(INDEX($D$15:$D$713,A399-$C$4):D398))</f>
        <v>14560.1</v>
      </c>
      <c r="H399" s="12">
        <f>IF(A399&lt;$C$5,"",MIN(INDEX($E$15:$E$713,A399-$C$5):E398))</f>
        <v>14541.5</v>
      </c>
      <c r="I399" s="9">
        <f t="shared" si="54"/>
        <v>17.100000000000364</v>
      </c>
      <c r="J399" s="10">
        <f t="shared" si="61"/>
        <v>10.693135573686661</v>
      </c>
      <c r="K399" s="16" t="str">
        <f t="shared" si="59"/>
        <v>buy</v>
      </c>
      <c r="L399" s="10">
        <f t="shared" si="60"/>
        <v>14560.1</v>
      </c>
      <c r="M399" s="15">
        <f t="shared" si="62"/>
        <v>14539.875852958809</v>
      </c>
      <c r="N399" s="15">
        <f t="shared" si="55"/>
        <v>14599.686220561791</v>
      </c>
      <c r="O399" s="10" t="str">
        <f t="shared" si="56"/>
        <v>buy</v>
      </c>
      <c r="P399" s="10">
        <f t="shared" si="57"/>
        <v>14563.800000000001</v>
      </c>
      <c r="Q399" s="18">
        <f t="shared" si="58"/>
        <v>11.962073520596594</v>
      </c>
      <c r="R399" s="17" t="str">
        <f t="shared" ref="R399:R462" si="63">IF(AND(O398="buy", O399="SL"), M398-P398, IF(AND(O398="sell",O399="SL"), P398-M398, IF(AND(O398="buy", O399="TP"), N398-P398, IF(AND(O398="sell", O399="TP"),P398-N398,""))))</f>
        <v/>
      </c>
    </row>
    <row r="400" spans="1:18" x14ac:dyDescent="0.25">
      <c r="A400" s="10">
        <v>386</v>
      </c>
      <c r="B400" s="20">
        <v>44216.392361111109</v>
      </c>
      <c r="C400" s="9">
        <v>14558.8</v>
      </c>
      <c r="D400" s="9">
        <v>14565.1</v>
      </c>
      <c r="E400" s="9">
        <v>14548.85</v>
      </c>
      <c r="F400" s="9">
        <v>14557.65</v>
      </c>
      <c r="G400" s="9">
        <f>IF(A400&lt;=$C$4,"",MAX(INDEX($D$15:$D$713,A400-$C$4):D399))</f>
        <v>14560.25</v>
      </c>
      <c r="H400" s="12">
        <f>IF(A400&lt;$C$5,"",MIN(INDEX($E$15:$E$713,A400-$C$5):E399))</f>
        <v>14541.5</v>
      </c>
      <c r="I400" s="9">
        <f t="shared" si="54"/>
        <v>12.600000000000364</v>
      </c>
      <c r="J400" s="10">
        <f t="shared" si="61"/>
        <v>10.788478795002344</v>
      </c>
      <c r="K400" s="16" t="str">
        <f t="shared" si="59"/>
        <v>buy</v>
      </c>
      <c r="L400" s="10">
        <f t="shared" si="60"/>
        <v>14560.25</v>
      </c>
      <c r="M400" s="15">
        <f t="shared" si="62"/>
        <v>14539.875852958809</v>
      </c>
      <c r="N400" s="15">
        <f t="shared" si="55"/>
        <v>14599.686220561791</v>
      </c>
      <c r="O400" s="10" t="str">
        <f t="shared" si="56"/>
        <v>buy</v>
      </c>
      <c r="P400" s="10">
        <f t="shared" si="57"/>
        <v>14563.800000000001</v>
      </c>
      <c r="Q400" s="18">
        <f t="shared" si="58"/>
        <v>11.962073520596594</v>
      </c>
      <c r="R400" s="17" t="str">
        <f t="shared" si="63"/>
        <v/>
      </c>
    </row>
    <row r="401" spans="1:18" x14ac:dyDescent="0.25">
      <c r="A401" s="10">
        <v>387</v>
      </c>
      <c r="B401" s="20">
        <v>44216.393055555556</v>
      </c>
      <c r="C401" s="9">
        <v>14557.6</v>
      </c>
      <c r="D401" s="9">
        <v>14561.800000000001</v>
      </c>
      <c r="E401" s="9">
        <v>14556.25</v>
      </c>
      <c r="F401" s="9">
        <v>14559.75</v>
      </c>
      <c r="G401" s="9">
        <f>IF(A401&lt;=$C$4,"",MAX(INDEX($D$15:$D$713,A401-$C$4):D400))</f>
        <v>14565.1</v>
      </c>
      <c r="H401" s="12">
        <f>IF(A401&lt;$C$5,"",MIN(INDEX($E$15:$E$713,A401-$C$5):E400))</f>
        <v>14543</v>
      </c>
      <c r="I401" s="9">
        <f t="shared" ref="I401:I464" si="64">MAX(D400-E400,D400-F399,F399-E400)</f>
        <v>16.25</v>
      </c>
      <c r="J401" s="10">
        <f t="shared" si="61"/>
        <v>11.061554855252227</v>
      </c>
      <c r="K401" s="16" t="str">
        <f t="shared" si="59"/>
        <v/>
      </c>
      <c r="L401" s="10" t="str">
        <f t="shared" si="60"/>
        <v/>
      </c>
      <c r="M401" s="15">
        <f t="shared" si="62"/>
        <v>14539.875852958809</v>
      </c>
      <c r="N401" s="15">
        <f t="shared" si="55"/>
        <v>14599.686220561791</v>
      </c>
      <c r="O401" s="10" t="str">
        <f t="shared" si="56"/>
        <v>buy</v>
      </c>
      <c r="P401" s="10">
        <f t="shared" si="57"/>
        <v>14563.800000000001</v>
      </c>
      <c r="Q401" s="18">
        <f t="shared" si="58"/>
        <v>11.962073520596594</v>
      </c>
      <c r="R401" s="17" t="str">
        <f t="shared" si="63"/>
        <v/>
      </c>
    </row>
    <row r="402" spans="1:18" x14ac:dyDescent="0.25">
      <c r="A402" s="10">
        <v>388</v>
      </c>
      <c r="B402" s="20">
        <v>44216.393750000003</v>
      </c>
      <c r="C402" s="9">
        <v>14559.9</v>
      </c>
      <c r="D402" s="9">
        <v>14562.25</v>
      </c>
      <c r="E402" s="9">
        <v>14552.2</v>
      </c>
      <c r="F402" s="9">
        <v>14556.6</v>
      </c>
      <c r="G402" s="9">
        <f>IF(A402&lt;=$C$4,"",MAX(INDEX($D$15:$D$713,A402-$C$4):D401))</f>
        <v>14565.1</v>
      </c>
      <c r="H402" s="12">
        <f>IF(A402&lt;$C$5,"",MIN(INDEX($E$15:$E$713,A402-$C$5):E401))</f>
        <v>14547.65</v>
      </c>
      <c r="I402" s="9">
        <f t="shared" si="64"/>
        <v>5.5500000000010914</v>
      </c>
      <c r="J402" s="10">
        <f t="shared" si="61"/>
        <v>10.785977112489672</v>
      </c>
      <c r="K402" s="16" t="str">
        <f t="shared" si="59"/>
        <v/>
      </c>
      <c r="L402" s="10" t="str">
        <f t="shared" si="60"/>
        <v/>
      </c>
      <c r="M402" s="15">
        <f t="shared" si="62"/>
        <v>14539.875852958809</v>
      </c>
      <c r="N402" s="15">
        <f t="shared" si="55"/>
        <v>14599.686220561791</v>
      </c>
      <c r="O402" s="10" t="str">
        <f t="shared" si="56"/>
        <v>buy</v>
      </c>
      <c r="P402" s="10">
        <f t="shared" si="57"/>
        <v>14563.800000000001</v>
      </c>
      <c r="Q402" s="18">
        <f t="shared" si="58"/>
        <v>11.962073520596594</v>
      </c>
      <c r="R402" s="17" t="str">
        <f t="shared" si="63"/>
        <v/>
      </c>
    </row>
    <row r="403" spans="1:18" x14ac:dyDescent="0.25">
      <c r="A403" s="10">
        <v>389</v>
      </c>
      <c r="B403" s="20">
        <v>44216.394444444442</v>
      </c>
      <c r="C403" s="9">
        <v>14556.55</v>
      </c>
      <c r="D403" s="9">
        <v>14563.95</v>
      </c>
      <c r="E403" s="9">
        <v>14556.25</v>
      </c>
      <c r="F403" s="9">
        <v>14559.6</v>
      </c>
      <c r="G403" s="9">
        <f>IF(A403&lt;=$C$4,"",MAX(INDEX($D$15:$D$713,A403-$C$4):D402))</f>
        <v>14565.1</v>
      </c>
      <c r="H403" s="12">
        <f>IF(A403&lt;$C$5,"",MIN(INDEX($E$15:$E$713,A403-$C$5):E402))</f>
        <v>14548.85</v>
      </c>
      <c r="I403" s="9">
        <f t="shared" si="64"/>
        <v>10.049999999999272</v>
      </c>
      <c r="J403" s="10">
        <f t="shared" si="61"/>
        <v>10.749178256865152</v>
      </c>
      <c r="K403" s="16" t="str">
        <f t="shared" si="59"/>
        <v/>
      </c>
      <c r="L403" s="10" t="str">
        <f t="shared" si="60"/>
        <v/>
      </c>
      <c r="M403" s="15">
        <f t="shared" si="62"/>
        <v>14539.875852958809</v>
      </c>
      <c r="N403" s="15">
        <f t="shared" si="55"/>
        <v>14599.686220561791</v>
      </c>
      <c r="O403" s="10" t="str">
        <f t="shared" si="56"/>
        <v>buy</v>
      </c>
      <c r="P403" s="10">
        <f t="shared" si="57"/>
        <v>14563.800000000001</v>
      </c>
      <c r="Q403" s="18">
        <f t="shared" si="58"/>
        <v>11.962073520596594</v>
      </c>
      <c r="R403" s="17" t="str">
        <f t="shared" si="63"/>
        <v/>
      </c>
    </row>
    <row r="404" spans="1:18" x14ac:dyDescent="0.25">
      <c r="A404" s="10">
        <v>390</v>
      </c>
      <c r="B404" s="20">
        <v>44216.395138888889</v>
      </c>
      <c r="C404" s="9">
        <v>14559.25</v>
      </c>
      <c r="D404" s="9">
        <v>14565.3</v>
      </c>
      <c r="E404" s="9">
        <v>14554.449999999999</v>
      </c>
      <c r="F404" s="9">
        <v>14562.95</v>
      </c>
      <c r="G404" s="9">
        <f>IF(A404&lt;=$C$4,"",MAX(INDEX($D$15:$D$713,A404-$C$4):D403))</f>
        <v>14563.95</v>
      </c>
      <c r="H404" s="12">
        <f>IF(A404&lt;$C$5,"",MIN(INDEX($E$15:$E$713,A404-$C$5):E403))</f>
        <v>14552.2</v>
      </c>
      <c r="I404" s="9">
        <f t="shared" si="64"/>
        <v>7.7000000000007276</v>
      </c>
      <c r="J404" s="10">
        <f t="shared" si="61"/>
        <v>10.596719344021931</v>
      </c>
      <c r="K404" s="16" t="str">
        <f t="shared" si="59"/>
        <v>buy</v>
      </c>
      <c r="L404" s="10">
        <f t="shared" si="60"/>
        <v>14563.95</v>
      </c>
      <c r="M404" s="15">
        <f t="shared" si="62"/>
        <v>14539.875852958809</v>
      </c>
      <c r="N404" s="15">
        <f t="shared" si="55"/>
        <v>14599.686220561791</v>
      </c>
      <c r="O404" s="10" t="str">
        <f t="shared" si="56"/>
        <v>buy</v>
      </c>
      <c r="P404" s="10">
        <f t="shared" si="57"/>
        <v>14563.800000000001</v>
      </c>
      <c r="Q404" s="18">
        <f t="shared" si="58"/>
        <v>11.962073520596594</v>
      </c>
      <c r="R404" s="17" t="str">
        <f t="shared" si="63"/>
        <v/>
      </c>
    </row>
    <row r="405" spans="1:18" x14ac:dyDescent="0.25">
      <c r="A405" s="10">
        <v>391</v>
      </c>
      <c r="B405" s="20">
        <v>44216.395833333336</v>
      </c>
      <c r="C405" s="9">
        <v>14563.25</v>
      </c>
      <c r="D405" s="9">
        <v>14564.5</v>
      </c>
      <c r="E405" s="9">
        <v>14558.849999999999</v>
      </c>
      <c r="F405" s="9">
        <v>14561.45</v>
      </c>
      <c r="G405" s="9">
        <f>IF(A405&lt;=$C$4,"",MAX(INDEX($D$15:$D$713,A405-$C$4):D404))</f>
        <v>14565.3</v>
      </c>
      <c r="H405" s="12">
        <f>IF(A405&lt;$C$5,"",MIN(INDEX($E$15:$E$713,A405-$C$5):E404))</f>
        <v>14552.2</v>
      </c>
      <c r="I405" s="9">
        <f t="shared" si="64"/>
        <v>10.850000000000364</v>
      </c>
      <c r="J405" s="10">
        <f t="shared" si="61"/>
        <v>10.609383376820853</v>
      </c>
      <c r="K405" s="16" t="str">
        <f t="shared" si="59"/>
        <v/>
      </c>
      <c r="L405" s="10" t="str">
        <f t="shared" si="60"/>
        <v/>
      </c>
      <c r="M405" s="15">
        <f t="shared" si="62"/>
        <v>14539.875852958809</v>
      </c>
      <c r="N405" s="15">
        <f t="shared" si="55"/>
        <v>14599.686220561791</v>
      </c>
      <c r="O405" s="10" t="str">
        <f t="shared" si="56"/>
        <v>buy</v>
      </c>
      <c r="P405" s="10">
        <f t="shared" si="57"/>
        <v>14563.800000000001</v>
      </c>
      <c r="Q405" s="18">
        <f t="shared" si="58"/>
        <v>11.962073520596594</v>
      </c>
      <c r="R405" s="17" t="str">
        <f t="shared" si="63"/>
        <v/>
      </c>
    </row>
    <row r="406" spans="1:18" x14ac:dyDescent="0.25">
      <c r="A406" s="10">
        <v>392</v>
      </c>
      <c r="B406" s="20">
        <v>44216.396527777775</v>
      </c>
      <c r="C406" s="9">
        <v>14561.95</v>
      </c>
      <c r="D406" s="9">
        <v>14568.5</v>
      </c>
      <c r="E406" s="9">
        <v>14555.05</v>
      </c>
      <c r="F406" s="9">
        <v>14563.95</v>
      </c>
      <c r="G406" s="9">
        <f>IF(A406&lt;=$C$4,"",MAX(INDEX($D$15:$D$713,A406-$C$4):D405))</f>
        <v>14565.3</v>
      </c>
      <c r="H406" s="12">
        <f>IF(A406&lt;$C$5,"",MIN(INDEX($E$15:$E$713,A406-$C$5):E405))</f>
        <v>14554.449999999999</v>
      </c>
      <c r="I406" s="9">
        <f t="shared" si="64"/>
        <v>5.6500000000014552</v>
      </c>
      <c r="J406" s="10">
        <f t="shared" si="61"/>
        <v>10.361414207979882</v>
      </c>
      <c r="K406" s="16" t="str">
        <f t="shared" si="59"/>
        <v>buy</v>
      </c>
      <c r="L406" s="10">
        <f t="shared" si="60"/>
        <v>14565.3</v>
      </c>
      <c r="M406" s="15">
        <f t="shared" si="62"/>
        <v>14539.875852958809</v>
      </c>
      <c r="N406" s="15">
        <f t="shared" si="55"/>
        <v>14599.686220561791</v>
      </c>
      <c r="O406" s="10" t="str">
        <f t="shared" si="56"/>
        <v>buy</v>
      </c>
      <c r="P406" s="10">
        <f t="shared" si="57"/>
        <v>14563.800000000001</v>
      </c>
      <c r="Q406" s="18">
        <f t="shared" si="58"/>
        <v>11.962073520596594</v>
      </c>
      <c r="R406" s="17" t="str">
        <f t="shared" si="63"/>
        <v/>
      </c>
    </row>
    <row r="407" spans="1:18" x14ac:dyDescent="0.25">
      <c r="A407" s="10">
        <v>393</v>
      </c>
      <c r="B407" s="20">
        <v>44216.397222222222</v>
      </c>
      <c r="C407" s="9">
        <v>14564.2</v>
      </c>
      <c r="D407" s="9">
        <v>14573.4</v>
      </c>
      <c r="E407" s="9">
        <v>14557.449999999999</v>
      </c>
      <c r="F407" s="9">
        <v>14567.4</v>
      </c>
      <c r="G407" s="9">
        <f>IF(A407&lt;=$C$4,"",MAX(INDEX($D$15:$D$713,A407-$C$4):D406))</f>
        <v>14568.5</v>
      </c>
      <c r="H407" s="12">
        <f>IF(A407&lt;$C$5,"",MIN(INDEX($E$15:$E$713,A407-$C$5):E406))</f>
        <v>14554.449999999999</v>
      </c>
      <c r="I407" s="9">
        <f t="shared" si="64"/>
        <v>13.450000000000728</v>
      </c>
      <c r="J407" s="10">
        <f t="shared" si="61"/>
        <v>10.515843497580924</v>
      </c>
      <c r="K407" s="16" t="str">
        <f t="shared" si="59"/>
        <v>buy</v>
      </c>
      <c r="L407" s="10">
        <f t="shared" si="60"/>
        <v>14568.5</v>
      </c>
      <c r="M407" s="15">
        <f t="shared" si="62"/>
        <v>14539.875852958809</v>
      </c>
      <c r="N407" s="15">
        <f t="shared" si="55"/>
        <v>14599.686220561791</v>
      </c>
      <c r="O407" s="10" t="str">
        <f t="shared" si="56"/>
        <v>buy</v>
      </c>
      <c r="P407" s="10">
        <f t="shared" si="57"/>
        <v>14563.800000000001</v>
      </c>
      <c r="Q407" s="18">
        <f t="shared" si="58"/>
        <v>11.962073520596594</v>
      </c>
      <c r="R407" s="17" t="str">
        <f t="shared" si="63"/>
        <v/>
      </c>
    </row>
    <row r="408" spans="1:18" x14ac:dyDescent="0.25">
      <c r="A408" s="10">
        <v>394</v>
      </c>
      <c r="B408" s="20">
        <v>44216.397916666669</v>
      </c>
      <c r="C408" s="9">
        <v>14567</v>
      </c>
      <c r="D408" s="9">
        <v>14573.75</v>
      </c>
      <c r="E408" s="9">
        <v>14560.15</v>
      </c>
      <c r="F408" s="9">
        <v>14563.55</v>
      </c>
      <c r="G408" s="9">
        <f>IF(A408&lt;=$C$4,"",MAX(INDEX($D$15:$D$713,A408-$C$4):D407))</f>
        <v>14573.4</v>
      </c>
      <c r="H408" s="12">
        <f>IF(A408&lt;$C$5,"",MIN(INDEX($E$15:$E$713,A408-$C$5):E407))</f>
        <v>14555.05</v>
      </c>
      <c r="I408" s="9">
        <f t="shared" si="64"/>
        <v>15.950000000000728</v>
      </c>
      <c r="J408" s="10">
        <f t="shared" si="61"/>
        <v>10.787551322701914</v>
      </c>
      <c r="K408" s="16" t="str">
        <f t="shared" si="59"/>
        <v>buy</v>
      </c>
      <c r="L408" s="10">
        <f t="shared" si="60"/>
        <v>14573.4</v>
      </c>
      <c r="M408" s="15">
        <f t="shared" si="62"/>
        <v>14539.875852958809</v>
      </c>
      <c r="N408" s="15">
        <f t="shared" si="55"/>
        <v>14599.686220561791</v>
      </c>
      <c r="O408" s="10" t="str">
        <f t="shared" si="56"/>
        <v>buy</v>
      </c>
      <c r="P408" s="10">
        <f t="shared" si="57"/>
        <v>14563.800000000001</v>
      </c>
      <c r="Q408" s="18">
        <f t="shared" si="58"/>
        <v>11.962073520596594</v>
      </c>
      <c r="R408" s="17" t="str">
        <f t="shared" si="63"/>
        <v/>
      </c>
    </row>
    <row r="409" spans="1:18" x14ac:dyDescent="0.25">
      <c r="A409" s="10">
        <v>395</v>
      </c>
      <c r="B409" s="20">
        <v>44216.398611111108</v>
      </c>
      <c r="C409" s="9">
        <v>14563.7</v>
      </c>
      <c r="D409" s="9">
        <v>14569.75</v>
      </c>
      <c r="E409" s="9">
        <v>14555</v>
      </c>
      <c r="F409" s="9">
        <v>14561.65</v>
      </c>
      <c r="G409" s="9">
        <f>IF(A409&lt;=$C$4,"",MAX(INDEX($D$15:$D$713,A409-$C$4):D408))</f>
        <v>14573.75</v>
      </c>
      <c r="H409" s="12">
        <f>IF(A409&lt;$C$5,"",MIN(INDEX($E$15:$E$713,A409-$C$5):E408))</f>
        <v>14555.05</v>
      </c>
      <c r="I409" s="9">
        <f t="shared" si="64"/>
        <v>13.600000000000364</v>
      </c>
      <c r="J409" s="10">
        <f t="shared" si="61"/>
        <v>10.928173756566837</v>
      </c>
      <c r="K409" s="16" t="str">
        <f t="shared" si="59"/>
        <v>sell</v>
      </c>
      <c r="L409" s="10">
        <f t="shared" si="60"/>
        <v>14555.05</v>
      </c>
      <c r="M409" s="15">
        <f t="shared" si="62"/>
        <v>14539.875852958809</v>
      </c>
      <c r="N409" s="15">
        <f t="shared" si="55"/>
        <v>14599.686220561791</v>
      </c>
      <c r="O409" s="10" t="str">
        <f t="shared" si="56"/>
        <v>buy</v>
      </c>
      <c r="P409" s="10">
        <f t="shared" si="57"/>
        <v>14563.800000000001</v>
      </c>
      <c r="Q409" s="18">
        <f t="shared" si="58"/>
        <v>11.962073520596594</v>
      </c>
      <c r="R409" s="17" t="str">
        <f t="shared" si="63"/>
        <v/>
      </c>
    </row>
    <row r="410" spans="1:18" x14ac:dyDescent="0.25">
      <c r="A410" s="10">
        <v>396</v>
      </c>
      <c r="B410" s="20">
        <v>44216.399305555555</v>
      </c>
      <c r="C410" s="9">
        <v>14561.15</v>
      </c>
      <c r="D410" s="9">
        <v>14565.849999999999</v>
      </c>
      <c r="E410" s="9">
        <v>14558.900000000001</v>
      </c>
      <c r="F410" s="9">
        <v>14561.9</v>
      </c>
      <c r="G410" s="9">
        <f>IF(A410&lt;=$C$4,"",MAX(INDEX($D$15:$D$713,A410-$C$4):D409))</f>
        <v>14573.75</v>
      </c>
      <c r="H410" s="12">
        <f>IF(A410&lt;$C$5,"",MIN(INDEX($E$15:$E$713,A410-$C$5):E409))</f>
        <v>14555</v>
      </c>
      <c r="I410" s="9">
        <f t="shared" si="64"/>
        <v>14.75</v>
      </c>
      <c r="J410" s="10">
        <f t="shared" si="61"/>
        <v>11.119265068738496</v>
      </c>
      <c r="K410" s="16" t="str">
        <f t="shared" si="59"/>
        <v/>
      </c>
      <c r="L410" s="10" t="str">
        <f t="shared" si="60"/>
        <v/>
      </c>
      <c r="M410" s="15">
        <f t="shared" si="62"/>
        <v>14539.875852958809</v>
      </c>
      <c r="N410" s="15">
        <f t="shared" si="55"/>
        <v>14599.686220561791</v>
      </c>
      <c r="O410" s="10" t="str">
        <f t="shared" si="56"/>
        <v>buy</v>
      </c>
      <c r="P410" s="10">
        <f t="shared" si="57"/>
        <v>14563.800000000001</v>
      </c>
      <c r="Q410" s="18">
        <f t="shared" si="58"/>
        <v>11.962073520596594</v>
      </c>
      <c r="R410" s="17" t="str">
        <f t="shared" si="63"/>
        <v/>
      </c>
    </row>
    <row r="411" spans="1:18" x14ac:dyDescent="0.25">
      <c r="A411" s="10">
        <v>397</v>
      </c>
      <c r="B411" s="20">
        <v>44216.4</v>
      </c>
      <c r="C411" s="9">
        <v>14562.25</v>
      </c>
      <c r="D411" s="9">
        <v>14568.1</v>
      </c>
      <c r="E411" s="9">
        <v>14558.45</v>
      </c>
      <c r="F411" s="9">
        <v>14566.1</v>
      </c>
      <c r="G411" s="9">
        <f>IF(A411&lt;=$C$4,"",MAX(INDEX($D$15:$D$713,A411-$C$4):D410))</f>
        <v>14573.75</v>
      </c>
      <c r="H411" s="12">
        <f>IF(A411&lt;$C$5,"",MIN(INDEX($E$15:$E$713,A411-$C$5):E410))</f>
        <v>14555</v>
      </c>
      <c r="I411" s="9">
        <f t="shared" si="64"/>
        <v>6.9499999999970896</v>
      </c>
      <c r="J411" s="10">
        <f t="shared" si="61"/>
        <v>10.910801815301426</v>
      </c>
      <c r="K411" s="16" t="str">
        <f t="shared" si="59"/>
        <v/>
      </c>
      <c r="L411" s="10" t="str">
        <f t="shared" si="60"/>
        <v/>
      </c>
      <c r="M411" s="15">
        <f t="shared" si="62"/>
        <v>14539.875852958809</v>
      </c>
      <c r="N411" s="15">
        <f t="shared" si="55"/>
        <v>14599.686220561791</v>
      </c>
      <c r="O411" s="10" t="str">
        <f t="shared" si="56"/>
        <v>buy</v>
      </c>
      <c r="P411" s="10">
        <f t="shared" si="57"/>
        <v>14563.800000000001</v>
      </c>
      <c r="Q411" s="18">
        <f t="shared" si="58"/>
        <v>11.962073520596594</v>
      </c>
      <c r="R411" s="17" t="str">
        <f t="shared" si="63"/>
        <v/>
      </c>
    </row>
    <row r="412" spans="1:18" x14ac:dyDescent="0.25">
      <c r="A412" s="10">
        <v>398</v>
      </c>
      <c r="B412" s="20">
        <v>44216.400694444441</v>
      </c>
      <c r="C412" s="9">
        <v>14566</v>
      </c>
      <c r="D412" s="9">
        <v>14573.75</v>
      </c>
      <c r="E412" s="9">
        <v>14558.800000000001</v>
      </c>
      <c r="F412" s="9">
        <v>14562.8</v>
      </c>
      <c r="G412" s="9">
        <f>IF(A412&lt;=$C$4,"",MAX(INDEX($D$15:$D$713,A412-$C$4):D411))</f>
        <v>14569.75</v>
      </c>
      <c r="H412" s="12">
        <f>IF(A412&lt;$C$5,"",MIN(INDEX($E$15:$E$713,A412-$C$5):E411))</f>
        <v>14555</v>
      </c>
      <c r="I412" s="9">
        <f t="shared" si="64"/>
        <v>9.6499999999996362</v>
      </c>
      <c r="J412" s="10">
        <f t="shared" si="61"/>
        <v>10.847761724536337</v>
      </c>
      <c r="K412" s="16" t="str">
        <f t="shared" si="59"/>
        <v>buy</v>
      </c>
      <c r="L412" s="10">
        <f t="shared" si="60"/>
        <v>14569.75</v>
      </c>
      <c r="M412" s="15">
        <f t="shared" si="62"/>
        <v>14539.875852958809</v>
      </c>
      <c r="N412" s="15">
        <f t="shared" si="55"/>
        <v>14599.686220561791</v>
      </c>
      <c r="O412" s="10" t="str">
        <f t="shared" si="56"/>
        <v>buy</v>
      </c>
      <c r="P412" s="10">
        <f t="shared" si="57"/>
        <v>14563.800000000001</v>
      </c>
      <c r="Q412" s="18">
        <f t="shared" si="58"/>
        <v>11.962073520596594</v>
      </c>
      <c r="R412" s="17" t="str">
        <f t="shared" si="63"/>
        <v/>
      </c>
    </row>
    <row r="413" spans="1:18" x14ac:dyDescent="0.25">
      <c r="A413" s="10">
        <v>399</v>
      </c>
      <c r="B413" s="20">
        <v>44216.401388888888</v>
      </c>
      <c r="C413" s="9">
        <v>14562.15</v>
      </c>
      <c r="D413" s="9">
        <v>14568.1</v>
      </c>
      <c r="E413" s="9">
        <v>14558.599999999999</v>
      </c>
      <c r="F413" s="9">
        <v>14562.35</v>
      </c>
      <c r="G413" s="9">
        <f>IF(A413&lt;=$C$4,"",MAX(INDEX($D$15:$D$713,A413-$C$4):D412))</f>
        <v>14573.75</v>
      </c>
      <c r="H413" s="12">
        <f>IF(A413&lt;$C$5,"",MIN(INDEX($E$15:$E$713,A413-$C$5):E412))</f>
        <v>14558.45</v>
      </c>
      <c r="I413" s="9">
        <f t="shared" si="64"/>
        <v>14.949999999998909</v>
      </c>
      <c r="J413" s="10">
        <f t="shared" si="61"/>
        <v>11.052873638309466</v>
      </c>
      <c r="K413" s="16" t="str">
        <f t="shared" si="59"/>
        <v/>
      </c>
      <c r="L413" s="10" t="str">
        <f t="shared" si="60"/>
        <v/>
      </c>
      <c r="M413" s="15">
        <f t="shared" si="62"/>
        <v>14539.875852958809</v>
      </c>
      <c r="N413" s="15">
        <f t="shared" si="55"/>
        <v>14599.686220561791</v>
      </c>
      <c r="O413" s="10" t="str">
        <f t="shared" si="56"/>
        <v>buy</v>
      </c>
      <c r="P413" s="10">
        <f t="shared" si="57"/>
        <v>14563.800000000001</v>
      </c>
      <c r="Q413" s="18">
        <f t="shared" si="58"/>
        <v>11.962073520596594</v>
      </c>
      <c r="R413" s="17" t="str">
        <f t="shared" si="63"/>
        <v/>
      </c>
    </row>
    <row r="414" spans="1:18" x14ac:dyDescent="0.25">
      <c r="A414" s="10">
        <v>400</v>
      </c>
      <c r="B414" s="20">
        <v>44216.402083333334</v>
      </c>
      <c r="C414" s="9">
        <v>14562.550000000001</v>
      </c>
      <c r="D414" s="9">
        <v>14570.150000000001</v>
      </c>
      <c r="E414" s="9">
        <v>14553.9</v>
      </c>
      <c r="F414" s="9">
        <v>14558.1</v>
      </c>
      <c r="G414" s="9">
        <f>IF(A414&lt;=$C$4,"",MAX(INDEX($D$15:$D$713,A414-$C$4):D413))</f>
        <v>14573.75</v>
      </c>
      <c r="H414" s="12">
        <f>IF(A414&lt;$C$5,"",MIN(INDEX($E$15:$E$713,A414-$C$5):E413))</f>
        <v>14558.45</v>
      </c>
      <c r="I414" s="9">
        <f t="shared" si="64"/>
        <v>9.500000000001819</v>
      </c>
      <c r="J414" s="10">
        <f t="shared" si="61"/>
        <v>10.975229956394084</v>
      </c>
      <c r="K414" s="16" t="str">
        <f t="shared" si="59"/>
        <v>sell</v>
      </c>
      <c r="L414" s="10">
        <f t="shared" si="60"/>
        <v>14558.45</v>
      </c>
      <c r="M414" s="15">
        <f t="shared" si="62"/>
        <v>14539.875852958809</v>
      </c>
      <c r="N414" s="15">
        <f t="shared" si="55"/>
        <v>14599.686220561791</v>
      </c>
      <c r="O414" s="10" t="str">
        <f t="shared" si="56"/>
        <v>buy</v>
      </c>
      <c r="P414" s="10">
        <f t="shared" si="57"/>
        <v>14563.800000000001</v>
      </c>
      <c r="Q414" s="18">
        <f t="shared" si="58"/>
        <v>11.962073520596594</v>
      </c>
      <c r="R414" s="17" t="str">
        <f t="shared" si="63"/>
        <v/>
      </c>
    </row>
    <row r="415" spans="1:18" x14ac:dyDescent="0.25">
      <c r="A415" s="10">
        <v>401</v>
      </c>
      <c r="B415" s="20">
        <v>44216.402777777781</v>
      </c>
      <c r="C415" s="9">
        <v>14557.65</v>
      </c>
      <c r="D415" s="9">
        <v>14559.95</v>
      </c>
      <c r="E415" s="9">
        <v>14548.7</v>
      </c>
      <c r="F415" s="9">
        <v>14555.35</v>
      </c>
      <c r="G415" s="9">
        <f>IF(A415&lt;=$C$4,"",MAX(INDEX($D$15:$D$713,A415-$C$4):D414))</f>
        <v>14573.75</v>
      </c>
      <c r="H415" s="12">
        <f>IF(A415&lt;$C$5,"",MIN(INDEX($E$15:$E$713,A415-$C$5):E414))</f>
        <v>14553.9</v>
      </c>
      <c r="I415" s="9">
        <f t="shared" si="64"/>
        <v>16.250000000001819</v>
      </c>
      <c r="J415" s="10">
        <f t="shared" si="61"/>
        <v>11.238968458574472</v>
      </c>
      <c r="K415" s="16" t="str">
        <f t="shared" si="59"/>
        <v>sell</v>
      </c>
      <c r="L415" s="10">
        <f t="shared" si="60"/>
        <v>14553.9</v>
      </c>
      <c r="M415" s="15">
        <f t="shared" si="62"/>
        <v>14539.875852958809</v>
      </c>
      <c r="N415" s="15">
        <f t="shared" si="55"/>
        <v>14599.686220561791</v>
      </c>
      <c r="O415" s="10" t="str">
        <f t="shared" si="56"/>
        <v>buy</v>
      </c>
      <c r="P415" s="10">
        <f t="shared" si="57"/>
        <v>14563.800000000001</v>
      </c>
      <c r="Q415" s="18">
        <f t="shared" si="58"/>
        <v>11.962073520596594</v>
      </c>
      <c r="R415" s="17" t="str">
        <f t="shared" si="63"/>
        <v/>
      </c>
    </row>
    <row r="416" spans="1:18" x14ac:dyDescent="0.25">
      <c r="A416" s="10">
        <v>402</v>
      </c>
      <c r="B416" s="20">
        <v>44216.40347222222</v>
      </c>
      <c r="C416" s="9">
        <v>14555</v>
      </c>
      <c r="D416" s="9">
        <v>14563.4</v>
      </c>
      <c r="E416" s="9">
        <v>14547.4</v>
      </c>
      <c r="F416" s="9">
        <v>14560.3</v>
      </c>
      <c r="G416" s="9">
        <f>IF(A416&lt;=$C$4,"",MAX(INDEX($D$15:$D$713,A416-$C$4):D415))</f>
        <v>14570.150000000001</v>
      </c>
      <c r="H416" s="12">
        <f>IF(A416&lt;$C$5,"",MIN(INDEX($E$15:$E$713,A416-$C$5):E415))</f>
        <v>14548.7</v>
      </c>
      <c r="I416" s="9">
        <f t="shared" si="64"/>
        <v>11.25</v>
      </c>
      <c r="J416" s="10">
        <f t="shared" si="61"/>
        <v>11.23952003564575</v>
      </c>
      <c r="K416" s="16" t="str">
        <f t="shared" si="59"/>
        <v>sell</v>
      </c>
      <c r="L416" s="10">
        <f t="shared" si="60"/>
        <v>14548.7</v>
      </c>
      <c r="M416" s="15">
        <f t="shared" si="62"/>
        <v>14539.875852958809</v>
      </c>
      <c r="N416" s="15">
        <f t="shared" si="55"/>
        <v>14599.686220561791</v>
      </c>
      <c r="O416" s="10" t="str">
        <f t="shared" si="56"/>
        <v>buy</v>
      </c>
      <c r="P416" s="10">
        <f t="shared" si="57"/>
        <v>14563.800000000001</v>
      </c>
      <c r="Q416" s="18">
        <f t="shared" si="58"/>
        <v>11.962073520596594</v>
      </c>
      <c r="R416" s="17" t="str">
        <f t="shared" si="63"/>
        <v/>
      </c>
    </row>
    <row r="417" spans="1:18" x14ac:dyDescent="0.25">
      <c r="A417" s="10">
        <v>403</v>
      </c>
      <c r="B417" s="20">
        <v>44216.404166666667</v>
      </c>
      <c r="C417" s="9">
        <v>14560.449999999999</v>
      </c>
      <c r="D417" s="9">
        <v>14566.75</v>
      </c>
      <c r="E417" s="9">
        <v>14556.25</v>
      </c>
      <c r="F417" s="9">
        <v>14561.25</v>
      </c>
      <c r="G417" s="9">
        <f>IF(A417&lt;=$C$4,"",MAX(INDEX($D$15:$D$713,A417-$C$4):D416))</f>
        <v>14570.150000000001</v>
      </c>
      <c r="H417" s="12">
        <f>IF(A417&lt;$C$5,"",MIN(INDEX($E$15:$E$713,A417-$C$5):E416))</f>
        <v>14547.4</v>
      </c>
      <c r="I417" s="9">
        <f t="shared" si="64"/>
        <v>16</v>
      </c>
      <c r="J417" s="10">
        <f t="shared" si="61"/>
        <v>11.477544033863463</v>
      </c>
      <c r="K417" s="16" t="str">
        <f t="shared" si="59"/>
        <v/>
      </c>
      <c r="L417" s="10" t="str">
        <f t="shared" si="60"/>
        <v/>
      </c>
      <c r="M417" s="15">
        <f t="shared" si="62"/>
        <v>14539.875852958809</v>
      </c>
      <c r="N417" s="15">
        <f t="shared" si="55"/>
        <v>14599.686220561791</v>
      </c>
      <c r="O417" s="10" t="str">
        <f t="shared" si="56"/>
        <v>buy</v>
      </c>
      <c r="P417" s="10">
        <f t="shared" si="57"/>
        <v>14563.800000000001</v>
      </c>
      <c r="Q417" s="18">
        <f t="shared" si="58"/>
        <v>11.962073520596594</v>
      </c>
      <c r="R417" s="17" t="str">
        <f t="shared" si="63"/>
        <v/>
      </c>
    </row>
    <row r="418" spans="1:18" x14ac:dyDescent="0.25">
      <c r="A418" s="10">
        <v>404</v>
      </c>
      <c r="B418" s="20">
        <v>44216.404861111114</v>
      </c>
      <c r="C418" s="9">
        <v>14561.2</v>
      </c>
      <c r="D418" s="9">
        <v>14570.4</v>
      </c>
      <c r="E418" s="9">
        <v>14558.2</v>
      </c>
      <c r="F418" s="9">
        <v>14565.6</v>
      </c>
      <c r="G418" s="9">
        <f>IF(A418&lt;=$C$4,"",MAX(INDEX($D$15:$D$713,A418-$C$4):D417))</f>
        <v>14566.75</v>
      </c>
      <c r="H418" s="12">
        <f>IF(A418&lt;$C$5,"",MIN(INDEX($E$15:$E$713,A418-$C$5):E417))</f>
        <v>14547.4</v>
      </c>
      <c r="I418" s="9">
        <f t="shared" si="64"/>
        <v>10.5</v>
      </c>
      <c r="J418" s="10">
        <f t="shared" si="61"/>
        <v>11.42866683217029</v>
      </c>
      <c r="K418" s="16" t="str">
        <f t="shared" si="59"/>
        <v>buy</v>
      </c>
      <c r="L418" s="10">
        <f t="shared" si="60"/>
        <v>14566.75</v>
      </c>
      <c r="M418" s="15">
        <f t="shared" si="62"/>
        <v>14539.875852958809</v>
      </c>
      <c r="N418" s="15">
        <f t="shared" si="55"/>
        <v>14599.686220561791</v>
      </c>
      <c r="O418" s="10" t="str">
        <f t="shared" si="56"/>
        <v>buy</v>
      </c>
      <c r="P418" s="10">
        <f t="shared" si="57"/>
        <v>14563.800000000001</v>
      </c>
      <c r="Q418" s="18">
        <f t="shared" si="58"/>
        <v>11.962073520596594</v>
      </c>
      <c r="R418" s="17" t="str">
        <f t="shared" si="63"/>
        <v/>
      </c>
    </row>
    <row r="419" spans="1:18" x14ac:dyDescent="0.25">
      <c r="A419" s="10">
        <v>405</v>
      </c>
      <c r="B419" s="20">
        <v>44216.405555555553</v>
      </c>
      <c r="C419" s="9">
        <v>14565.599999999999</v>
      </c>
      <c r="D419" s="9">
        <v>14571.35</v>
      </c>
      <c r="E419" s="9">
        <v>14563.4</v>
      </c>
      <c r="F419" s="9">
        <v>14565.45</v>
      </c>
      <c r="G419" s="9">
        <f>IF(A419&lt;=$C$4,"",MAX(INDEX($D$15:$D$713,A419-$C$4):D418))</f>
        <v>14570.4</v>
      </c>
      <c r="H419" s="12">
        <f>IF(A419&lt;$C$5,"",MIN(INDEX($E$15:$E$713,A419-$C$5):E418))</f>
        <v>14547.4</v>
      </c>
      <c r="I419" s="9">
        <f t="shared" si="64"/>
        <v>12.199999999998909</v>
      </c>
      <c r="J419" s="10">
        <f t="shared" si="61"/>
        <v>11.467233490561721</v>
      </c>
      <c r="K419" s="16" t="str">
        <f t="shared" si="59"/>
        <v>buy</v>
      </c>
      <c r="L419" s="10">
        <f t="shared" si="60"/>
        <v>14570.4</v>
      </c>
      <c r="M419" s="15">
        <f t="shared" si="62"/>
        <v>14539.875852958809</v>
      </c>
      <c r="N419" s="15">
        <f t="shared" si="55"/>
        <v>14599.686220561791</v>
      </c>
      <c r="O419" s="10" t="str">
        <f t="shared" si="56"/>
        <v>buy</v>
      </c>
      <c r="P419" s="10">
        <f t="shared" si="57"/>
        <v>14563.800000000001</v>
      </c>
      <c r="Q419" s="18">
        <f t="shared" si="58"/>
        <v>11.962073520596594</v>
      </c>
      <c r="R419" s="17" t="str">
        <f t="shared" si="63"/>
        <v/>
      </c>
    </row>
    <row r="420" spans="1:18" x14ac:dyDescent="0.25">
      <c r="A420" s="10">
        <v>406</v>
      </c>
      <c r="B420" s="20">
        <v>44216.40625</v>
      </c>
      <c r="C420" s="9">
        <v>14565.349999999999</v>
      </c>
      <c r="D420" s="9">
        <v>14570.400000000001</v>
      </c>
      <c r="E420" s="9">
        <v>14560.800000000001</v>
      </c>
      <c r="F420" s="9">
        <v>14563.3</v>
      </c>
      <c r="G420" s="9">
        <f>IF(A420&lt;=$C$4,"",MAX(INDEX($D$15:$D$713,A420-$C$4):D419))</f>
        <v>14571.35</v>
      </c>
      <c r="H420" s="12">
        <f>IF(A420&lt;$C$5,"",MIN(INDEX($E$15:$E$713,A420-$C$5):E419))</f>
        <v>14556.25</v>
      </c>
      <c r="I420" s="9">
        <f t="shared" si="64"/>
        <v>7.9500000000007276</v>
      </c>
      <c r="J420" s="10">
        <f t="shared" si="61"/>
        <v>11.291371816033671</v>
      </c>
      <c r="K420" s="16" t="str">
        <f t="shared" si="59"/>
        <v/>
      </c>
      <c r="L420" s="10" t="str">
        <f t="shared" si="60"/>
        <v/>
      </c>
      <c r="M420" s="15">
        <f t="shared" si="62"/>
        <v>14539.875852958809</v>
      </c>
      <c r="N420" s="15">
        <f t="shared" ref="N420:N483" si="65">IF(O420="buy",P420+$C$8*Q420, IF(O420="sell",P420-$C$8*Q420,""))</f>
        <v>14599.686220561791</v>
      </c>
      <c r="O420" s="10" t="str">
        <f t="shared" ref="O420:O483" si="66">IF(OR(O419="", O419="SL",O419="TP"), K420,IF(O419="buy", IF(E420&lt;=M419, "SL", IF(D420&gt;=N419, "TP",O419)), IF(O419="sell", IF(D420&gt;=M419, "SL", IF(E420&lt;=N419, "TP", O419)))))</f>
        <v>buy</v>
      </c>
      <c r="P420" s="10">
        <f t="shared" ref="P420:P483" si="67">IF(O419=O420,P419,IF(OR(O420="buy", O420="sell"),L420,""))</f>
        <v>14563.800000000001</v>
      </c>
      <c r="Q420" s="18">
        <f t="shared" ref="Q420:Q483" si="68">IF(O420=O419, Q419, IF(OR(O420="buy", O420="sell"), J420, ""))</f>
        <v>11.962073520596594</v>
      </c>
      <c r="R420" s="17" t="str">
        <f t="shared" si="63"/>
        <v/>
      </c>
    </row>
    <row r="421" spans="1:18" x14ac:dyDescent="0.25">
      <c r="A421" s="10">
        <v>407</v>
      </c>
      <c r="B421" s="20">
        <v>44216.406944444447</v>
      </c>
      <c r="C421" s="9">
        <v>14563.75</v>
      </c>
      <c r="D421" s="9">
        <v>14568.199999999999</v>
      </c>
      <c r="E421" s="9">
        <v>14554.75</v>
      </c>
      <c r="F421" s="9">
        <v>14557.75</v>
      </c>
      <c r="G421" s="9">
        <f>IF(A421&lt;=$C$4,"",MAX(INDEX($D$15:$D$713,A421-$C$4):D420))</f>
        <v>14571.35</v>
      </c>
      <c r="H421" s="12">
        <f>IF(A421&lt;$C$5,"",MIN(INDEX($E$15:$E$713,A421-$C$5):E420))</f>
        <v>14558.2</v>
      </c>
      <c r="I421" s="9">
        <f t="shared" si="64"/>
        <v>9.6000000000003638</v>
      </c>
      <c r="J421" s="10">
        <f t="shared" si="61"/>
        <v>11.206803225232004</v>
      </c>
      <c r="K421" s="16" t="str">
        <f t="shared" ref="K421:K484" si="69">IF(D421&gt;=G421,"buy",IF(E421&lt;=H421,"sell",""))</f>
        <v>sell</v>
      </c>
      <c r="L421" s="10">
        <f t="shared" ref="L421:L484" si="70">IF(K421="buy",G421,IF(K421="sell",H421,""))</f>
        <v>14558.2</v>
      </c>
      <c r="M421" s="15">
        <f t="shared" si="62"/>
        <v>14539.875852958809</v>
      </c>
      <c r="N421" s="15">
        <f t="shared" si="65"/>
        <v>14599.686220561791</v>
      </c>
      <c r="O421" s="10" t="str">
        <f t="shared" si="66"/>
        <v>buy</v>
      </c>
      <c r="P421" s="10">
        <f t="shared" si="67"/>
        <v>14563.800000000001</v>
      </c>
      <c r="Q421" s="18">
        <f t="shared" si="68"/>
        <v>11.962073520596594</v>
      </c>
      <c r="R421" s="17" t="str">
        <f t="shared" si="63"/>
        <v/>
      </c>
    </row>
    <row r="422" spans="1:18" x14ac:dyDescent="0.25">
      <c r="A422" s="10">
        <v>408</v>
      </c>
      <c r="B422" s="20">
        <v>44216.407638888886</v>
      </c>
      <c r="C422" s="9">
        <v>14558</v>
      </c>
      <c r="D422" s="9">
        <v>14563.449999999999</v>
      </c>
      <c r="E422" s="9">
        <v>14552</v>
      </c>
      <c r="F422" s="9">
        <v>14561.4</v>
      </c>
      <c r="G422" s="9">
        <f>IF(A422&lt;=$C$4,"",MAX(INDEX($D$15:$D$713,A422-$C$4):D421))</f>
        <v>14571.35</v>
      </c>
      <c r="H422" s="12">
        <f>IF(A422&lt;$C$5,"",MIN(INDEX($E$15:$E$713,A422-$C$5):E421))</f>
        <v>14554.75</v>
      </c>
      <c r="I422" s="9">
        <f t="shared" si="64"/>
        <v>13.449999999998909</v>
      </c>
      <c r="J422" s="10">
        <f t="shared" ref="J422:J485" si="71">(J421*($C$6-1)+I422)/$C$6</f>
        <v>11.318963063970349</v>
      </c>
      <c r="K422" s="16" t="str">
        <f t="shared" si="69"/>
        <v>sell</v>
      </c>
      <c r="L422" s="10">
        <f t="shared" si="70"/>
        <v>14554.75</v>
      </c>
      <c r="M422" s="15">
        <f t="shared" si="62"/>
        <v>14539.875852958809</v>
      </c>
      <c r="N422" s="15">
        <f t="shared" si="65"/>
        <v>14599.686220561791</v>
      </c>
      <c r="O422" s="10" t="str">
        <f t="shared" si="66"/>
        <v>buy</v>
      </c>
      <c r="P422" s="10">
        <f t="shared" si="67"/>
        <v>14563.800000000001</v>
      </c>
      <c r="Q422" s="18">
        <f t="shared" si="68"/>
        <v>11.962073520596594</v>
      </c>
      <c r="R422" s="17" t="str">
        <f t="shared" si="63"/>
        <v/>
      </c>
    </row>
    <row r="423" spans="1:18" x14ac:dyDescent="0.25">
      <c r="A423" s="10">
        <v>409</v>
      </c>
      <c r="B423" s="20">
        <v>44216.408333333333</v>
      </c>
      <c r="C423" s="9">
        <v>14561.550000000001</v>
      </c>
      <c r="D423" s="9">
        <v>14563.95</v>
      </c>
      <c r="E423" s="9">
        <v>14560.25</v>
      </c>
      <c r="F423" s="9">
        <v>14561.95</v>
      </c>
      <c r="G423" s="9">
        <f>IF(A423&lt;=$C$4,"",MAX(INDEX($D$15:$D$713,A423-$C$4):D422))</f>
        <v>14570.400000000001</v>
      </c>
      <c r="H423" s="12">
        <f>IF(A423&lt;$C$5,"",MIN(INDEX($E$15:$E$713,A423-$C$5):E422))</f>
        <v>14552</v>
      </c>
      <c r="I423" s="9">
        <f t="shared" si="64"/>
        <v>11.449999999998909</v>
      </c>
      <c r="J423" s="10">
        <f t="shared" si="71"/>
        <v>11.325514910771776</v>
      </c>
      <c r="K423" s="16" t="str">
        <f t="shared" si="69"/>
        <v/>
      </c>
      <c r="L423" s="10" t="str">
        <f t="shared" si="70"/>
        <v/>
      </c>
      <c r="M423" s="15">
        <f t="shared" si="62"/>
        <v>14539.875852958809</v>
      </c>
      <c r="N423" s="15">
        <f t="shared" si="65"/>
        <v>14599.686220561791</v>
      </c>
      <c r="O423" s="10" t="str">
        <f t="shared" si="66"/>
        <v>buy</v>
      </c>
      <c r="P423" s="10">
        <f t="shared" si="67"/>
        <v>14563.800000000001</v>
      </c>
      <c r="Q423" s="18">
        <f t="shared" si="68"/>
        <v>11.962073520596594</v>
      </c>
      <c r="R423" s="17" t="str">
        <f t="shared" si="63"/>
        <v/>
      </c>
    </row>
    <row r="424" spans="1:18" x14ac:dyDescent="0.25">
      <c r="A424" s="10">
        <v>410</v>
      </c>
      <c r="B424" s="20">
        <v>44216.40902777778</v>
      </c>
      <c r="C424" s="9">
        <v>14562.449999999999</v>
      </c>
      <c r="D424" s="9">
        <v>14568.949999999999</v>
      </c>
      <c r="E424" s="9">
        <v>14553.050000000001</v>
      </c>
      <c r="F424" s="9">
        <v>14559.35</v>
      </c>
      <c r="G424" s="9">
        <f>IF(A424&lt;=$C$4,"",MAX(INDEX($D$15:$D$713,A424-$C$4):D423))</f>
        <v>14568.199999999999</v>
      </c>
      <c r="H424" s="12">
        <f>IF(A424&lt;$C$5,"",MIN(INDEX($E$15:$E$713,A424-$C$5):E423))</f>
        <v>14552</v>
      </c>
      <c r="I424" s="9">
        <f t="shared" si="64"/>
        <v>3.7000000000007276</v>
      </c>
      <c r="J424" s="10">
        <f t="shared" si="71"/>
        <v>10.944239165233224</v>
      </c>
      <c r="K424" s="16" t="str">
        <f t="shared" si="69"/>
        <v>buy</v>
      </c>
      <c r="L424" s="10">
        <f t="shared" si="70"/>
        <v>14568.199999999999</v>
      </c>
      <c r="M424" s="15">
        <f t="shared" si="62"/>
        <v>14539.875852958809</v>
      </c>
      <c r="N424" s="15">
        <f t="shared" si="65"/>
        <v>14599.686220561791</v>
      </c>
      <c r="O424" s="10" t="str">
        <f t="shared" si="66"/>
        <v>buy</v>
      </c>
      <c r="P424" s="10">
        <f t="shared" si="67"/>
        <v>14563.800000000001</v>
      </c>
      <c r="Q424" s="18">
        <f t="shared" si="68"/>
        <v>11.962073520596594</v>
      </c>
      <c r="R424" s="17" t="str">
        <f t="shared" si="63"/>
        <v/>
      </c>
    </row>
    <row r="425" spans="1:18" x14ac:dyDescent="0.25">
      <c r="A425" s="10">
        <v>411</v>
      </c>
      <c r="B425" s="20">
        <v>44216.409722222219</v>
      </c>
      <c r="C425" s="9">
        <v>14559.45</v>
      </c>
      <c r="D425" s="9">
        <v>14567.75</v>
      </c>
      <c r="E425" s="9">
        <v>14550.1</v>
      </c>
      <c r="F425" s="9">
        <v>14564.85</v>
      </c>
      <c r="G425" s="9">
        <f>IF(A425&lt;=$C$4,"",MAX(INDEX($D$15:$D$713,A425-$C$4):D424))</f>
        <v>14568.949999999999</v>
      </c>
      <c r="H425" s="12">
        <f>IF(A425&lt;$C$5,"",MIN(INDEX($E$15:$E$713,A425-$C$5):E424))</f>
        <v>14552</v>
      </c>
      <c r="I425" s="9">
        <f t="shared" si="64"/>
        <v>15.899999999997817</v>
      </c>
      <c r="J425" s="10">
        <f t="shared" si="71"/>
        <v>11.192027206971455</v>
      </c>
      <c r="K425" s="16" t="str">
        <f t="shared" si="69"/>
        <v>sell</v>
      </c>
      <c r="L425" s="10">
        <f t="shared" si="70"/>
        <v>14552</v>
      </c>
      <c r="M425" s="15">
        <f t="shared" si="62"/>
        <v>14539.875852958809</v>
      </c>
      <c r="N425" s="15">
        <f t="shared" si="65"/>
        <v>14599.686220561791</v>
      </c>
      <c r="O425" s="10" t="str">
        <f t="shared" si="66"/>
        <v>buy</v>
      </c>
      <c r="P425" s="10">
        <f t="shared" si="67"/>
        <v>14563.800000000001</v>
      </c>
      <c r="Q425" s="18">
        <f t="shared" si="68"/>
        <v>11.962073520596594</v>
      </c>
      <c r="R425" s="17" t="str">
        <f t="shared" si="63"/>
        <v/>
      </c>
    </row>
    <row r="426" spans="1:18" x14ac:dyDescent="0.25">
      <c r="A426" s="10">
        <v>412</v>
      </c>
      <c r="B426" s="20">
        <v>44216.410416666666</v>
      </c>
      <c r="C426" s="9">
        <v>14564.4</v>
      </c>
      <c r="D426" s="9">
        <v>14569.2</v>
      </c>
      <c r="E426" s="9">
        <v>14560.75</v>
      </c>
      <c r="F426" s="9">
        <v>14565.35</v>
      </c>
      <c r="G426" s="9">
        <f>IF(A426&lt;=$C$4,"",MAX(INDEX($D$15:$D$713,A426-$C$4):D425))</f>
        <v>14568.949999999999</v>
      </c>
      <c r="H426" s="12">
        <f>IF(A426&lt;$C$5,"",MIN(INDEX($E$15:$E$713,A426-$C$5):E425))</f>
        <v>14550.1</v>
      </c>
      <c r="I426" s="9">
        <f t="shared" si="64"/>
        <v>17.649999999999636</v>
      </c>
      <c r="J426" s="10">
        <f t="shared" si="71"/>
        <v>11.514925846622862</v>
      </c>
      <c r="K426" s="16" t="str">
        <f t="shared" si="69"/>
        <v>buy</v>
      </c>
      <c r="L426" s="10">
        <f t="shared" si="70"/>
        <v>14568.949999999999</v>
      </c>
      <c r="M426" s="15">
        <f t="shared" si="62"/>
        <v>14539.875852958809</v>
      </c>
      <c r="N426" s="15">
        <f t="shared" si="65"/>
        <v>14599.686220561791</v>
      </c>
      <c r="O426" s="10" t="str">
        <f t="shared" si="66"/>
        <v>buy</v>
      </c>
      <c r="P426" s="10">
        <f t="shared" si="67"/>
        <v>14563.800000000001</v>
      </c>
      <c r="Q426" s="18">
        <f t="shared" si="68"/>
        <v>11.962073520596594</v>
      </c>
      <c r="R426" s="17" t="str">
        <f t="shared" si="63"/>
        <v/>
      </c>
    </row>
    <row r="427" spans="1:18" x14ac:dyDescent="0.25">
      <c r="A427" s="10">
        <v>413</v>
      </c>
      <c r="B427" s="20">
        <v>44216.411111111112</v>
      </c>
      <c r="C427" s="9">
        <v>14565.35</v>
      </c>
      <c r="D427" s="9">
        <v>14568.4</v>
      </c>
      <c r="E427" s="9">
        <v>14562.85</v>
      </c>
      <c r="F427" s="9">
        <v>14566.05</v>
      </c>
      <c r="G427" s="9">
        <f>IF(A427&lt;=$C$4,"",MAX(INDEX($D$15:$D$713,A427-$C$4):D426))</f>
        <v>14569.2</v>
      </c>
      <c r="H427" s="12">
        <f>IF(A427&lt;$C$5,"",MIN(INDEX($E$15:$E$713,A427-$C$5):E426))</f>
        <v>14550.1</v>
      </c>
      <c r="I427" s="9">
        <f t="shared" si="64"/>
        <v>8.4500000000007276</v>
      </c>
      <c r="J427" s="10">
        <f t="shared" si="71"/>
        <v>11.361679554291756</v>
      </c>
      <c r="K427" s="16" t="str">
        <f t="shared" si="69"/>
        <v/>
      </c>
      <c r="L427" s="10" t="str">
        <f t="shared" si="70"/>
        <v/>
      </c>
      <c r="M427" s="15">
        <f t="shared" si="62"/>
        <v>14539.875852958809</v>
      </c>
      <c r="N427" s="15">
        <f t="shared" si="65"/>
        <v>14599.686220561791</v>
      </c>
      <c r="O427" s="10" t="str">
        <f t="shared" si="66"/>
        <v>buy</v>
      </c>
      <c r="P427" s="10">
        <f t="shared" si="67"/>
        <v>14563.800000000001</v>
      </c>
      <c r="Q427" s="18">
        <f t="shared" si="68"/>
        <v>11.962073520596594</v>
      </c>
      <c r="R427" s="17" t="str">
        <f t="shared" si="63"/>
        <v/>
      </c>
    </row>
    <row r="428" spans="1:18" x14ac:dyDescent="0.25">
      <c r="A428" s="10">
        <v>414</v>
      </c>
      <c r="B428" s="20">
        <v>44216.411805555559</v>
      </c>
      <c r="C428" s="9">
        <v>14565.7</v>
      </c>
      <c r="D428" s="9">
        <v>14568.949999999999</v>
      </c>
      <c r="E428" s="9">
        <v>14561.1</v>
      </c>
      <c r="F428" s="9">
        <v>14563.85</v>
      </c>
      <c r="G428" s="9">
        <f>IF(A428&lt;=$C$4,"",MAX(INDEX($D$15:$D$713,A428-$C$4):D427))</f>
        <v>14569.2</v>
      </c>
      <c r="H428" s="12">
        <f>IF(A428&lt;$C$5,"",MIN(INDEX($E$15:$E$713,A428-$C$5):E427))</f>
        <v>14550.1</v>
      </c>
      <c r="I428" s="9">
        <f t="shared" si="64"/>
        <v>5.5499999999992724</v>
      </c>
      <c r="J428" s="10">
        <f t="shared" si="71"/>
        <v>11.071095576577132</v>
      </c>
      <c r="K428" s="16" t="str">
        <f t="shared" si="69"/>
        <v/>
      </c>
      <c r="L428" s="10" t="str">
        <f t="shared" si="70"/>
        <v/>
      </c>
      <c r="M428" s="15">
        <f t="shared" si="62"/>
        <v>14539.875852958809</v>
      </c>
      <c r="N428" s="15">
        <f t="shared" si="65"/>
        <v>14599.686220561791</v>
      </c>
      <c r="O428" s="10" t="str">
        <f t="shared" si="66"/>
        <v>buy</v>
      </c>
      <c r="P428" s="10">
        <f t="shared" si="67"/>
        <v>14563.800000000001</v>
      </c>
      <c r="Q428" s="18">
        <f t="shared" si="68"/>
        <v>11.962073520596594</v>
      </c>
      <c r="R428" s="17" t="str">
        <f t="shared" si="63"/>
        <v/>
      </c>
    </row>
    <row r="429" spans="1:18" x14ac:dyDescent="0.25">
      <c r="A429" s="10">
        <v>415</v>
      </c>
      <c r="B429" s="20">
        <v>44216.412499999999</v>
      </c>
      <c r="C429" s="9">
        <v>14563.550000000001</v>
      </c>
      <c r="D429" s="9">
        <v>14569.65</v>
      </c>
      <c r="E429" s="9">
        <v>14561.599999999999</v>
      </c>
      <c r="F429" s="9">
        <v>14565.75</v>
      </c>
      <c r="G429" s="9">
        <f>IF(A429&lt;=$C$4,"",MAX(INDEX($D$15:$D$713,A429-$C$4):D428))</f>
        <v>14569.2</v>
      </c>
      <c r="H429" s="12">
        <f>IF(A429&lt;$C$5,"",MIN(INDEX($E$15:$E$713,A429-$C$5):E428))</f>
        <v>14560.75</v>
      </c>
      <c r="I429" s="9">
        <f t="shared" si="64"/>
        <v>7.8499999999985448</v>
      </c>
      <c r="J429" s="10">
        <f t="shared" si="71"/>
        <v>10.910040797748204</v>
      </c>
      <c r="K429" s="16" t="str">
        <f t="shared" si="69"/>
        <v>buy</v>
      </c>
      <c r="L429" s="10">
        <f t="shared" si="70"/>
        <v>14569.2</v>
      </c>
      <c r="M429" s="15">
        <f t="shared" si="62"/>
        <v>14539.875852958809</v>
      </c>
      <c r="N429" s="15">
        <f t="shared" si="65"/>
        <v>14599.686220561791</v>
      </c>
      <c r="O429" s="10" t="str">
        <f t="shared" si="66"/>
        <v>buy</v>
      </c>
      <c r="P429" s="10">
        <f t="shared" si="67"/>
        <v>14563.800000000001</v>
      </c>
      <c r="Q429" s="18">
        <f t="shared" si="68"/>
        <v>11.962073520596594</v>
      </c>
      <c r="R429" s="17" t="str">
        <f t="shared" si="63"/>
        <v/>
      </c>
    </row>
    <row r="430" spans="1:18" x14ac:dyDescent="0.25">
      <c r="A430" s="10">
        <v>416</v>
      </c>
      <c r="B430" s="20">
        <v>44216.413194444445</v>
      </c>
      <c r="C430" s="9">
        <v>14565.85</v>
      </c>
      <c r="D430" s="9">
        <v>14569.55</v>
      </c>
      <c r="E430" s="9">
        <v>14560.8</v>
      </c>
      <c r="F430" s="9">
        <v>14563.55</v>
      </c>
      <c r="G430" s="9">
        <f>IF(A430&lt;=$C$4,"",MAX(INDEX($D$15:$D$713,A430-$C$4):D429))</f>
        <v>14569.65</v>
      </c>
      <c r="H430" s="12">
        <f>IF(A430&lt;$C$5,"",MIN(INDEX($E$15:$E$713,A430-$C$5):E429))</f>
        <v>14561.1</v>
      </c>
      <c r="I430" s="9">
        <f t="shared" si="64"/>
        <v>8.0500000000010914</v>
      </c>
      <c r="J430" s="10">
        <f t="shared" si="71"/>
        <v>10.767038757860849</v>
      </c>
      <c r="K430" s="16" t="str">
        <f t="shared" si="69"/>
        <v>sell</v>
      </c>
      <c r="L430" s="10">
        <f t="shared" si="70"/>
        <v>14561.1</v>
      </c>
      <c r="M430" s="15">
        <f t="shared" si="62"/>
        <v>14539.875852958809</v>
      </c>
      <c r="N430" s="15">
        <f t="shared" si="65"/>
        <v>14599.686220561791</v>
      </c>
      <c r="O430" s="10" t="str">
        <f t="shared" si="66"/>
        <v>buy</v>
      </c>
      <c r="P430" s="10">
        <f t="shared" si="67"/>
        <v>14563.800000000001</v>
      </c>
      <c r="Q430" s="18">
        <f t="shared" si="68"/>
        <v>11.962073520596594</v>
      </c>
      <c r="R430" s="17" t="str">
        <f t="shared" si="63"/>
        <v/>
      </c>
    </row>
    <row r="431" spans="1:18" x14ac:dyDescent="0.25">
      <c r="A431" s="10">
        <v>417</v>
      </c>
      <c r="B431" s="20">
        <v>44216.413888888892</v>
      </c>
      <c r="C431" s="9">
        <v>14563.8</v>
      </c>
      <c r="D431" s="9">
        <v>14569</v>
      </c>
      <c r="E431" s="9">
        <v>14555.349999999999</v>
      </c>
      <c r="F431" s="9">
        <v>14558.5</v>
      </c>
      <c r="G431" s="9">
        <f>IF(A431&lt;=$C$4,"",MAX(INDEX($D$15:$D$713,A431-$C$4):D430))</f>
        <v>14569.65</v>
      </c>
      <c r="H431" s="12">
        <f>IF(A431&lt;$C$5,"",MIN(INDEX($E$15:$E$713,A431-$C$5):E430))</f>
        <v>14560.8</v>
      </c>
      <c r="I431" s="9">
        <f t="shared" si="64"/>
        <v>8.75</v>
      </c>
      <c r="J431" s="10">
        <f t="shared" si="71"/>
        <v>10.666186819967807</v>
      </c>
      <c r="K431" s="16" t="str">
        <f t="shared" si="69"/>
        <v>sell</v>
      </c>
      <c r="L431" s="10">
        <f t="shared" si="70"/>
        <v>14560.8</v>
      </c>
      <c r="M431" s="15">
        <f t="shared" si="62"/>
        <v>14539.875852958809</v>
      </c>
      <c r="N431" s="15">
        <f t="shared" si="65"/>
        <v>14599.686220561791</v>
      </c>
      <c r="O431" s="10" t="str">
        <f t="shared" si="66"/>
        <v>buy</v>
      </c>
      <c r="P431" s="10">
        <f t="shared" si="67"/>
        <v>14563.800000000001</v>
      </c>
      <c r="Q431" s="18">
        <f t="shared" si="68"/>
        <v>11.962073520596594</v>
      </c>
      <c r="R431" s="17" t="str">
        <f t="shared" si="63"/>
        <v/>
      </c>
    </row>
    <row r="432" spans="1:18" x14ac:dyDescent="0.25">
      <c r="A432" s="10">
        <v>418</v>
      </c>
      <c r="B432" s="20">
        <v>44216.414583333331</v>
      </c>
      <c r="C432" s="9">
        <v>14558.35</v>
      </c>
      <c r="D432" s="9">
        <v>14566.85</v>
      </c>
      <c r="E432" s="9">
        <v>14552.45</v>
      </c>
      <c r="F432" s="9">
        <v>14563.45</v>
      </c>
      <c r="G432" s="9">
        <f>IF(A432&lt;=$C$4,"",MAX(INDEX($D$15:$D$713,A432-$C$4):D431))</f>
        <v>14569.65</v>
      </c>
      <c r="H432" s="12">
        <f>IF(A432&lt;$C$5,"",MIN(INDEX($E$15:$E$713,A432-$C$5):E431))</f>
        <v>14555.349999999999</v>
      </c>
      <c r="I432" s="9">
        <f t="shared" si="64"/>
        <v>13.650000000001455</v>
      </c>
      <c r="J432" s="10">
        <f t="shared" si="71"/>
        <v>10.81537747896949</v>
      </c>
      <c r="K432" s="16" t="str">
        <f t="shared" si="69"/>
        <v>sell</v>
      </c>
      <c r="L432" s="10">
        <f t="shared" si="70"/>
        <v>14555.349999999999</v>
      </c>
      <c r="M432" s="15">
        <f t="shared" si="62"/>
        <v>14539.875852958809</v>
      </c>
      <c r="N432" s="15">
        <f t="shared" si="65"/>
        <v>14599.686220561791</v>
      </c>
      <c r="O432" s="10" t="str">
        <f t="shared" si="66"/>
        <v>buy</v>
      </c>
      <c r="P432" s="10">
        <f t="shared" si="67"/>
        <v>14563.800000000001</v>
      </c>
      <c r="Q432" s="18">
        <f t="shared" si="68"/>
        <v>11.962073520596594</v>
      </c>
      <c r="R432" s="17" t="str">
        <f t="shared" si="63"/>
        <v/>
      </c>
    </row>
    <row r="433" spans="1:18" x14ac:dyDescent="0.25">
      <c r="A433" s="10">
        <v>419</v>
      </c>
      <c r="B433" s="20">
        <v>44216.415277777778</v>
      </c>
      <c r="C433" s="9">
        <v>14563.25</v>
      </c>
      <c r="D433" s="9">
        <v>14570</v>
      </c>
      <c r="E433" s="9">
        <v>14553.9</v>
      </c>
      <c r="F433" s="9">
        <v>14557.1</v>
      </c>
      <c r="G433" s="9">
        <f>IF(A433&lt;=$C$4,"",MAX(INDEX($D$15:$D$713,A433-$C$4):D432))</f>
        <v>14569.55</v>
      </c>
      <c r="H433" s="12">
        <f>IF(A433&lt;$C$5,"",MIN(INDEX($E$15:$E$713,A433-$C$5):E432))</f>
        <v>14552.45</v>
      </c>
      <c r="I433" s="9">
        <f t="shared" si="64"/>
        <v>14.399999999999636</v>
      </c>
      <c r="J433" s="10">
        <f t="shared" si="71"/>
        <v>10.994608605020996</v>
      </c>
      <c r="K433" s="16" t="str">
        <f t="shared" si="69"/>
        <v>buy</v>
      </c>
      <c r="L433" s="10">
        <f t="shared" si="70"/>
        <v>14569.55</v>
      </c>
      <c r="M433" s="15">
        <f t="shared" ref="M433:M496" si="72">IF(O433="buy",P433-$C$7*Q433,IF(O433="sell", P433+$C$7*Q433,""))</f>
        <v>14539.875852958809</v>
      </c>
      <c r="N433" s="15">
        <f t="shared" si="65"/>
        <v>14599.686220561791</v>
      </c>
      <c r="O433" s="10" t="str">
        <f t="shared" si="66"/>
        <v>buy</v>
      </c>
      <c r="P433" s="10">
        <f t="shared" si="67"/>
        <v>14563.800000000001</v>
      </c>
      <c r="Q433" s="18">
        <f t="shared" si="68"/>
        <v>11.962073520596594</v>
      </c>
      <c r="R433" s="17" t="str">
        <f t="shared" si="63"/>
        <v/>
      </c>
    </row>
    <row r="434" spans="1:18" x14ac:dyDescent="0.25">
      <c r="A434" s="10">
        <v>420</v>
      </c>
      <c r="B434" s="20">
        <v>44216.415972222225</v>
      </c>
      <c r="C434" s="9">
        <v>14557.3</v>
      </c>
      <c r="D434" s="9">
        <v>14560</v>
      </c>
      <c r="E434" s="9">
        <v>14552.75</v>
      </c>
      <c r="F434" s="9">
        <v>14555.65</v>
      </c>
      <c r="G434" s="9">
        <f>IF(A434&lt;=$C$4,"",MAX(INDEX($D$15:$D$713,A434-$C$4):D433))</f>
        <v>14570</v>
      </c>
      <c r="H434" s="12">
        <f>IF(A434&lt;$C$5,"",MIN(INDEX($E$15:$E$713,A434-$C$5):E433))</f>
        <v>14552.45</v>
      </c>
      <c r="I434" s="9">
        <f t="shared" si="64"/>
        <v>16.100000000000364</v>
      </c>
      <c r="J434" s="10">
        <f t="shared" si="71"/>
        <v>11.249878174769965</v>
      </c>
      <c r="K434" s="16" t="str">
        <f t="shared" si="69"/>
        <v/>
      </c>
      <c r="L434" s="10" t="str">
        <f t="shared" si="70"/>
        <v/>
      </c>
      <c r="M434" s="15">
        <f t="shared" si="72"/>
        <v>14539.875852958809</v>
      </c>
      <c r="N434" s="15">
        <f t="shared" si="65"/>
        <v>14599.686220561791</v>
      </c>
      <c r="O434" s="10" t="str">
        <f t="shared" si="66"/>
        <v>buy</v>
      </c>
      <c r="P434" s="10">
        <f t="shared" si="67"/>
        <v>14563.800000000001</v>
      </c>
      <c r="Q434" s="18">
        <f t="shared" si="68"/>
        <v>11.962073520596594</v>
      </c>
      <c r="R434" s="17" t="str">
        <f t="shared" si="63"/>
        <v/>
      </c>
    </row>
    <row r="435" spans="1:18" x14ac:dyDescent="0.25">
      <c r="A435" s="10">
        <v>421</v>
      </c>
      <c r="B435" s="20">
        <v>44216.416666666664</v>
      </c>
      <c r="C435" s="9">
        <v>14555.4</v>
      </c>
      <c r="D435" s="9">
        <v>14562.7</v>
      </c>
      <c r="E435" s="9">
        <v>14552.7</v>
      </c>
      <c r="F435" s="9">
        <v>14560.2</v>
      </c>
      <c r="G435" s="9">
        <f>IF(A435&lt;=$C$4,"",MAX(INDEX($D$15:$D$713,A435-$C$4):D434))</f>
        <v>14570</v>
      </c>
      <c r="H435" s="12">
        <f>IF(A435&lt;$C$5,"",MIN(INDEX($E$15:$E$713,A435-$C$5):E434))</f>
        <v>14552.45</v>
      </c>
      <c r="I435" s="9">
        <f t="shared" si="64"/>
        <v>7.25</v>
      </c>
      <c r="J435" s="10">
        <f t="shared" si="71"/>
        <v>11.049884266031466</v>
      </c>
      <c r="K435" s="16" t="str">
        <f t="shared" si="69"/>
        <v/>
      </c>
      <c r="L435" s="10" t="str">
        <f t="shared" si="70"/>
        <v/>
      </c>
      <c r="M435" s="15">
        <f t="shared" si="72"/>
        <v>14539.875852958809</v>
      </c>
      <c r="N435" s="15">
        <f t="shared" si="65"/>
        <v>14599.686220561791</v>
      </c>
      <c r="O435" s="10" t="str">
        <f t="shared" si="66"/>
        <v>buy</v>
      </c>
      <c r="P435" s="10">
        <f t="shared" si="67"/>
        <v>14563.800000000001</v>
      </c>
      <c r="Q435" s="18">
        <f t="shared" si="68"/>
        <v>11.962073520596594</v>
      </c>
      <c r="R435" s="17" t="str">
        <f t="shared" si="63"/>
        <v/>
      </c>
    </row>
    <row r="436" spans="1:18" x14ac:dyDescent="0.25">
      <c r="A436" s="10">
        <v>422</v>
      </c>
      <c r="B436" s="20">
        <v>44216.417361111111</v>
      </c>
      <c r="C436" s="9">
        <v>14560.449999999999</v>
      </c>
      <c r="D436" s="9">
        <v>14563.8</v>
      </c>
      <c r="E436" s="9">
        <v>14556.05</v>
      </c>
      <c r="F436" s="9">
        <v>14558.6</v>
      </c>
      <c r="G436" s="9">
        <f>IF(A436&lt;=$C$4,"",MAX(INDEX($D$15:$D$713,A436-$C$4):D435))</f>
        <v>14570</v>
      </c>
      <c r="H436" s="12">
        <f>IF(A436&lt;$C$5,"",MIN(INDEX($E$15:$E$713,A436-$C$5):E435))</f>
        <v>14552.7</v>
      </c>
      <c r="I436" s="9">
        <f t="shared" si="64"/>
        <v>10</v>
      </c>
      <c r="J436" s="10">
        <f t="shared" si="71"/>
        <v>10.997390052729893</v>
      </c>
      <c r="K436" s="16" t="str">
        <f t="shared" si="69"/>
        <v/>
      </c>
      <c r="L436" s="10" t="str">
        <f t="shared" si="70"/>
        <v/>
      </c>
      <c r="M436" s="15">
        <f t="shared" si="72"/>
        <v>14539.875852958809</v>
      </c>
      <c r="N436" s="15">
        <f t="shared" si="65"/>
        <v>14599.686220561791</v>
      </c>
      <c r="O436" s="10" t="str">
        <f t="shared" si="66"/>
        <v>buy</v>
      </c>
      <c r="P436" s="10">
        <f t="shared" si="67"/>
        <v>14563.800000000001</v>
      </c>
      <c r="Q436" s="18">
        <f t="shared" si="68"/>
        <v>11.962073520596594</v>
      </c>
      <c r="R436" s="17" t="str">
        <f t="shared" si="63"/>
        <v/>
      </c>
    </row>
    <row r="437" spans="1:18" x14ac:dyDescent="0.25">
      <c r="A437" s="10">
        <v>423</v>
      </c>
      <c r="B437" s="20">
        <v>44216.418055555558</v>
      </c>
      <c r="C437" s="9">
        <v>14558.7</v>
      </c>
      <c r="D437" s="9">
        <v>14561.050000000001</v>
      </c>
      <c r="E437" s="9">
        <v>14553.099999999999</v>
      </c>
      <c r="F437" s="9">
        <v>14557.45</v>
      </c>
      <c r="G437" s="9">
        <f>IF(A437&lt;=$C$4,"",MAX(INDEX($D$15:$D$713,A437-$C$4):D436))</f>
        <v>14563.8</v>
      </c>
      <c r="H437" s="12">
        <f>IF(A437&lt;$C$5,"",MIN(INDEX($E$15:$E$713,A437-$C$5):E436))</f>
        <v>14552.7</v>
      </c>
      <c r="I437" s="9">
        <f t="shared" si="64"/>
        <v>7.75</v>
      </c>
      <c r="J437" s="10">
        <f t="shared" si="71"/>
        <v>10.835020550093398</v>
      </c>
      <c r="K437" s="16" t="str">
        <f t="shared" si="69"/>
        <v/>
      </c>
      <c r="L437" s="10" t="str">
        <f t="shared" si="70"/>
        <v/>
      </c>
      <c r="M437" s="15">
        <f t="shared" si="72"/>
        <v>14539.875852958809</v>
      </c>
      <c r="N437" s="15">
        <f t="shared" si="65"/>
        <v>14599.686220561791</v>
      </c>
      <c r="O437" s="10" t="str">
        <f t="shared" si="66"/>
        <v>buy</v>
      </c>
      <c r="P437" s="10">
        <f t="shared" si="67"/>
        <v>14563.800000000001</v>
      </c>
      <c r="Q437" s="18">
        <f t="shared" si="68"/>
        <v>11.962073520596594</v>
      </c>
      <c r="R437" s="17" t="str">
        <f t="shared" si="63"/>
        <v/>
      </c>
    </row>
    <row r="438" spans="1:18" x14ac:dyDescent="0.25">
      <c r="A438" s="10">
        <v>424</v>
      </c>
      <c r="B438" s="20">
        <v>44216.418749999997</v>
      </c>
      <c r="C438" s="9">
        <v>14557.449999999999</v>
      </c>
      <c r="D438" s="9">
        <v>14564.25</v>
      </c>
      <c r="E438" s="9">
        <v>14551</v>
      </c>
      <c r="F438" s="9">
        <v>14562.1</v>
      </c>
      <c r="G438" s="9">
        <f>IF(A438&lt;=$C$4,"",MAX(INDEX($D$15:$D$713,A438-$C$4):D437))</f>
        <v>14563.8</v>
      </c>
      <c r="H438" s="12">
        <f>IF(A438&lt;$C$5,"",MIN(INDEX($E$15:$E$713,A438-$C$5):E437))</f>
        <v>14552.7</v>
      </c>
      <c r="I438" s="9">
        <f t="shared" si="64"/>
        <v>7.9500000000025466</v>
      </c>
      <c r="J438" s="10">
        <f t="shared" si="71"/>
        <v>10.690769522588855</v>
      </c>
      <c r="K438" s="16" t="str">
        <f t="shared" si="69"/>
        <v>buy</v>
      </c>
      <c r="L438" s="10">
        <f t="shared" si="70"/>
        <v>14563.8</v>
      </c>
      <c r="M438" s="15">
        <f t="shared" si="72"/>
        <v>14539.875852958809</v>
      </c>
      <c r="N438" s="15">
        <f t="shared" si="65"/>
        <v>14599.686220561791</v>
      </c>
      <c r="O438" s="10" t="str">
        <f t="shared" si="66"/>
        <v>buy</v>
      </c>
      <c r="P438" s="10">
        <f t="shared" si="67"/>
        <v>14563.800000000001</v>
      </c>
      <c r="Q438" s="18">
        <f t="shared" si="68"/>
        <v>11.962073520596594</v>
      </c>
      <c r="R438" s="17" t="str">
        <f t="shared" si="63"/>
        <v/>
      </c>
    </row>
    <row r="439" spans="1:18" x14ac:dyDescent="0.25">
      <c r="A439" s="10">
        <v>425</v>
      </c>
      <c r="B439" s="20">
        <v>44216.419444444444</v>
      </c>
      <c r="C439" s="9">
        <v>14561.25</v>
      </c>
      <c r="D439" s="9">
        <v>14569.150000000001</v>
      </c>
      <c r="E439" s="9">
        <v>14556.35</v>
      </c>
      <c r="F439" s="9">
        <v>14564.45</v>
      </c>
      <c r="G439" s="9">
        <f>IF(A439&lt;=$C$4,"",MAX(INDEX($D$15:$D$713,A439-$C$4):D438))</f>
        <v>14564.25</v>
      </c>
      <c r="H439" s="12">
        <f>IF(A439&lt;$C$5,"",MIN(INDEX($E$15:$E$713,A439-$C$5):E438))</f>
        <v>14551</v>
      </c>
      <c r="I439" s="9">
        <f t="shared" si="64"/>
        <v>13.25</v>
      </c>
      <c r="J439" s="10">
        <f t="shared" si="71"/>
        <v>10.818731046459412</v>
      </c>
      <c r="K439" s="16" t="str">
        <f t="shared" si="69"/>
        <v>buy</v>
      </c>
      <c r="L439" s="10">
        <f t="shared" si="70"/>
        <v>14564.25</v>
      </c>
      <c r="M439" s="15">
        <f t="shared" si="72"/>
        <v>14539.875852958809</v>
      </c>
      <c r="N439" s="15">
        <f t="shared" si="65"/>
        <v>14599.686220561791</v>
      </c>
      <c r="O439" s="10" t="str">
        <f t="shared" si="66"/>
        <v>buy</v>
      </c>
      <c r="P439" s="10">
        <f t="shared" si="67"/>
        <v>14563.800000000001</v>
      </c>
      <c r="Q439" s="18">
        <f t="shared" si="68"/>
        <v>11.962073520596594</v>
      </c>
      <c r="R439" s="17" t="str">
        <f t="shared" si="63"/>
        <v/>
      </c>
    </row>
    <row r="440" spans="1:18" x14ac:dyDescent="0.25">
      <c r="A440" s="10">
        <v>426</v>
      </c>
      <c r="B440" s="20">
        <v>44216.420138888891</v>
      </c>
      <c r="C440" s="9">
        <v>14564.5</v>
      </c>
      <c r="D440" s="9">
        <v>14573.199999999999</v>
      </c>
      <c r="E440" s="9">
        <v>14559.9</v>
      </c>
      <c r="F440" s="9">
        <v>14571.8</v>
      </c>
      <c r="G440" s="9">
        <f>IF(A440&lt;=$C$4,"",MAX(INDEX($D$15:$D$713,A440-$C$4):D439))</f>
        <v>14569.150000000001</v>
      </c>
      <c r="H440" s="12">
        <f>IF(A440&lt;$C$5,"",MIN(INDEX($E$15:$E$713,A440-$C$5):E439))</f>
        <v>14551</v>
      </c>
      <c r="I440" s="9">
        <f t="shared" si="64"/>
        <v>12.800000000001091</v>
      </c>
      <c r="J440" s="10">
        <f t="shared" si="71"/>
        <v>10.917794494136496</v>
      </c>
      <c r="K440" s="16" t="str">
        <f t="shared" si="69"/>
        <v>buy</v>
      </c>
      <c r="L440" s="10">
        <f t="shared" si="70"/>
        <v>14569.150000000001</v>
      </c>
      <c r="M440" s="15">
        <f t="shared" si="72"/>
        <v>14539.875852958809</v>
      </c>
      <c r="N440" s="15">
        <f t="shared" si="65"/>
        <v>14599.686220561791</v>
      </c>
      <c r="O440" s="10" t="str">
        <f t="shared" si="66"/>
        <v>buy</v>
      </c>
      <c r="P440" s="10">
        <f t="shared" si="67"/>
        <v>14563.800000000001</v>
      </c>
      <c r="Q440" s="18">
        <f t="shared" si="68"/>
        <v>11.962073520596594</v>
      </c>
      <c r="R440" s="17" t="str">
        <f t="shared" si="63"/>
        <v/>
      </c>
    </row>
    <row r="441" spans="1:18" x14ac:dyDescent="0.25">
      <c r="A441" s="10">
        <v>427</v>
      </c>
      <c r="B441" s="20">
        <v>44216.42083333333</v>
      </c>
      <c r="C441" s="9">
        <v>14571.9</v>
      </c>
      <c r="D441" s="9">
        <v>14580.65</v>
      </c>
      <c r="E441" s="9">
        <v>14569.75</v>
      </c>
      <c r="F441" s="9">
        <v>14571.7</v>
      </c>
      <c r="G441" s="9">
        <f>IF(A441&lt;=$C$4,"",MAX(INDEX($D$15:$D$713,A441-$C$4):D440))</f>
        <v>14573.199999999999</v>
      </c>
      <c r="H441" s="12">
        <f>IF(A441&lt;$C$5,"",MIN(INDEX($E$15:$E$713,A441-$C$5):E440))</f>
        <v>14551</v>
      </c>
      <c r="I441" s="9">
        <f t="shared" si="64"/>
        <v>13.299999999999272</v>
      </c>
      <c r="J441" s="10">
        <f t="shared" si="71"/>
        <v>11.036904769429634</v>
      </c>
      <c r="K441" s="16" t="str">
        <f t="shared" si="69"/>
        <v>buy</v>
      </c>
      <c r="L441" s="10">
        <f t="shared" si="70"/>
        <v>14573.199999999999</v>
      </c>
      <c r="M441" s="15">
        <f t="shared" si="72"/>
        <v>14539.875852958809</v>
      </c>
      <c r="N441" s="15">
        <f t="shared" si="65"/>
        <v>14599.686220561791</v>
      </c>
      <c r="O441" s="10" t="str">
        <f t="shared" si="66"/>
        <v>buy</v>
      </c>
      <c r="P441" s="10">
        <f t="shared" si="67"/>
        <v>14563.800000000001</v>
      </c>
      <c r="Q441" s="18">
        <f t="shared" si="68"/>
        <v>11.962073520596594</v>
      </c>
      <c r="R441" s="17" t="str">
        <f t="shared" si="63"/>
        <v/>
      </c>
    </row>
    <row r="442" spans="1:18" x14ac:dyDescent="0.25">
      <c r="A442" s="10">
        <v>428</v>
      </c>
      <c r="B442" s="20">
        <v>44216.421527777777</v>
      </c>
      <c r="C442" s="9">
        <v>14572.15</v>
      </c>
      <c r="D442" s="9">
        <v>14577.55</v>
      </c>
      <c r="E442" s="9">
        <v>14566.75</v>
      </c>
      <c r="F442" s="9">
        <v>14573.75</v>
      </c>
      <c r="G442" s="9">
        <f>IF(A442&lt;=$C$4,"",MAX(INDEX($D$15:$D$713,A442-$C$4):D441))</f>
        <v>14580.65</v>
      </c>
      <c r="H442" s="12">
        <f>IF(A442&lt;$C$5,"",MIN(INDEX($E$15:$E$713,A442-$C$5):E441))</f>
        <v>14556.35</v>
      </c>
      <c r="I442" s="9">
        <f t="shared" si="64"/>
        <v>10.899999999999636</v>
      </c>
      <c r="J442" s="10">
        <f t="shared" si="71"/>
        <v>11.030059530958134</v>
      </c>
      <c r="K442" s="16" t="str">
        <f t="shared" si="69"/>
        <v/>
      </c>
      <c r="L442" s="10" t="str">
        <f t="shared" si="70"/>
        <v/>
      </c>
      <c r="M442" s="15">
        <f t="shared" si="72"/>
        <v>14539.875852958809</v>
      </c>
      <c r="N442" s="15">
        <f t="shared" si="65"/>
        <v>14599.686220561791</v>
      </c>
      <c r="O442" s="10" t="str">
        <f t="shared" si="66"/>
        <v>buy</v>
      </c>
      <c r="P442" s="10">
        <f t="shared" si="67"/>
        <v>14563.800000000001</v>
      </c>
      <c r="Q442" s="18">
        <f t="shared" si="68"/>
        <v>11.962073520596594</v>
      </c>
      <c r="R442" s="17" t="str">
        <f t="shared" si="63"/>
        <v/>
      </c>
    </row>
    <row r="443" spans="1:18" x14ac:dyDescent="0.25">
      <c r="A443" s="10">
        <v>429</v>
      </c>
      <c r="B443" s="20">
        <v>44216.422222222223</v>
      </c>
      <c r="C443" s="9">
        <v>14573.4</v>
      </c>
      <c r="D443" s="9">
        <v>14574.9</v>
      </c>
      <c r="E443" s="9">
        <v>14566.75</v>
      </c>
      <c r="F443" s="9">
        <v>14570.1</v>
      </c>
      <c r="G443" s="9">
        <f>IF(A443&lt;=$C$4,"",MAX(INDEX($D$15:$D$713,A443-$C$4):D442))</f>
        <v>14580.65</v>
      </c>
      <c r="H443" s="12">
        <f>IF(A443&lt;$C$5,"",MIN(INDEX($E$15:$E$713,A443-$C$5):E442))</f>
        <v>14559.9</v>
      </c>
      <c r="I443" s="9">
        <f t="shared" si="64"/>
        <v>10.799999999999272</v>
      </c>
      <c r="J443" s="10">
        <f t="shared" si="71"/>
        <v>11.018556554410191</v>
      </c>
      <c r="K443" s="16" t="str">
        <f t="shared" si="69"/>
        <v/>
      </c>
      <c r="L443" s="10" t="str">
        <f t="shared" si="70"/>
        <v/>
      </c>
      <c r="M443" s="15">
        <f t="shared" si="72"/>
        <v>14539.875852958809</v>
      </c>
      <c r="N443" s="15">
        <f t="shared" si="65"/>
        <v>14599.686220561791</v>
      </c>
      <c r="O443" s="10" t="str">
        <f t="shared" si="66"/>
        <v>buy</v>
      </c>
      <c r="P443" s="10">
        <f t="shared" si="67"/>
        <v>14563.800000000001</v>
      </c>
      <c r="Q443" s="18">
        <f t="shared" si="68"/>
        <v>11.962073520596594</v>
      </c>
      <c r="R443" s="17" t="str">
        <f t="shared" si="63"/>
        <v/>
      </c>
    </row>
    <row r="444" spans="1:18" x14ac:dyDescent="0.25">
      <c r="A444" s="10">
        <v>430</v>
      </c>
      <c r="B444" s="20">
        <v>44216.42291666667</v>
      </c>
      <c r="C444" s="9">
        <v>14570.45</v>
      </c>
      <c r="D444" s="9">
        <v>14579</v>
      </c>
      <c r="E444" s="9">
        <v>14564.45</v>
      </c>
      <c r="F444" s="9">
        <v>14573.4</v>
      </c>
      <c r="G444" s="9">
        <f>IF(A444&lt;=$C$4,"",MAX(INDEX($D$15:$D$713,A444-$C$4):D443))</f>
        <v>14580.65</v>
      </c>
      <c r="H444" s="12">
        <f>IF(A444&lt;$C$5,"",MIN(INDEX($E$15:$E$713,A444-$C$5):E443))</f>
        <v>14566.75</v>
      </c>
      <c r="I444" s="9">
        <f t="shared" si="64"/>
        <v>8.1499999999996362</v>
      </c>
      <c r="J444" s="10">
        <f t="shared" si="71"/>
        <v>10.875128726689663</v>
      </c>
      <c r="K444" s="16" t="str">
        <f t="shared" si="69"/>
        <v>sell</v>
      </c>
      <c r="L444" s="10">
        <f t="shared" si="70"/>
        <v>14566.75</v>
      </c>
      <c r="M444" s="15">
        <f t="shared" si="72"/>
        <v>14539.875852958809</v>
      </c>
      <c r="N444" s="15">
        <f t="shared" si="65"/>
        <v>14599.686220561791</v>
      </c>
      <c r="O444" s="10" t="str">
        <f t="shared" si="66"/>
        <v>buy</v>
      </c>
      <c r="P444" s="10">
        <f t="shared" si="67"/>
        <v>14563.800000000001</v>
      </c>
      <c r="Q444" s="18">
        <f t="shared" si="68"/>
        <v>11.962073520596594</v>
      </c>
      <c r="R444" s="17" t="str">
        <f t="shared" si="63"/>
        <v/>
      </c>
    </row>
    <row r="445" spans="1:18" x14ac:dyDescent="0.25">
      <c r="A445" s="10">
        <v>431</v>
      </c>
      <c r="B445" s="20">
        <v>44216.423611111109</v>
      </c>
      <c r="C445" s="9">
        <v>14573.55</v>
      </c>
      <c r="D445" s="9">
        <v>14581.3</v>
      </c>
      <c r="E445" s="9">
        <v>14570.8</v>
      </c>
      <c r="F445" s="9">
        <v>14575.6</v>
      </c>
      <c r="G445" s="9">
        <f>IF(A445&lt;=$C$4,"",MAX(INDEX($D$15:$D$713,A445-$C$4):D444))</f>
        <v>14579</v>
      </c>
      <c r="H445" s="12">
        <f>IF(A445&lt;$C$5,"",MIN(INDEX($E$15:$E$713,A445-$C$5):E444))</f>
        <v>14564.45</v>
      </c>
      <c r="I445" s="9">
        <f t="shared" si="64"/>
        <v>14.549999999999272</v>
      </c>
      <c r="J445" s="10">
        <f t="shared" si="71"/>
        <v>11.058872290355144</v>
      </c>
      <c r="K445" s="16" t="str">
        <f t="shared" si="69"/>
        <v>buy</v>
      </c>
      <c r="L445" s="10">
        <f t="shared" si="70"/>
        <v>14579</v>
      </c>
      <c r="M445" s="15">
        <f t="shared" si="72"/>
        <v>14539.875852958809</v>
      </c>
      <c r="N445" s="15">
        <f t="shared" si="65"/>
        <v>14599.686220561791</v>
      </c>
      <c r="O445" s="10" t="str">
        <f t="shared" si="66"/>
        <v>buy</v>
      </c>
      <c r="P445" s="10">
        <f t="shared" si="67"/>
        <v>14563.800000000001</v>
      </c>
      <c r="Q445" s="18">
        <f t="shared" si="68"/>
        <v>11.962073520596594</v>
      </c>
      <c r="R445" s="17" t="str">
        <f t="shared" si="63"/>
        <v/>
      </c>
    </row>
    <row r="446" spans="1:18" x14ac:dyDescent="0.25">
      <c r="A446" s="10">
        <v>432</v>
      </c>
      <c r="B446" s="20">
        <v>44216.424305555556</v>
      </c>
      <c r="C446" s="9">
        <v>14575.95</v>
      </c>
      <c r="D446" s="9">
        <v>14578.9</v>
      </c>
      <c r="E446" s="9">
        <v>14568.599999999999</v>
      </c>
      <c r="F446" s="9">
        <v>14569.7</v>
      </c>
      <c r="G446" s="9">
        <f>IF(A446&lt;=$C$4,"",MAX(INDEX($D$15:$D$713,A446-$C$4):D445))</f>
        <v>14581.3</v>
      </c>
      <c r="H446" s="12">
        <f>IF(A446&lt;$C$5,"",MIN(INDEX($E$15:$E$713,A446-$C$5):E445))</f>
        <v>14564.45</v>
      </c>
      <c r="I446" s="9">
        <f t="shared" si="64"/>
        <v>10.5</v>
      </c>
      <c r="J446" s="10">
        <f t="shared" si="71"/>
        <v>11.030928675837385</v>
      </c>
      <c r="K446" s="16" t="str">
        <f t="shared" si="69"/>
        <v/>
      </c>
      <c r="L446" s="10" t="str">
        <f t="shared" si="70"/>
        <v/>
      </c>
      <c r="M446" s="15">
        <f t="shared" si="72"/>
        <v>14539.875852958809</v>
      </c>
      <c r="N446" s="15">
        <f t="shared" si="65"/>
        <v>14599.686220561791</v>
      </c>
      <c r="O446" s="10" t="str">
        <f t="shared" si="66"/>
        <v>buy</v>
      </c>
      <c r="P446" s="10">
        <f t="shared" si="67"/>
        <v>14563.800000000001</v>
      </c>
      <c r="Q446" s="18">
        <f t="shared" si="68"/>
        <v>11.962073520596594</v>
      </c>
      <c r="R446" s="17" t="str">
        <f t="shared" si="63"/>
        <v/>
      </c>
    </row>
    <row r="447" spans="1:18" x14ac:dyDescent="0.25">
      <c r="A447" s="10">
        <v>433</v>
      </c>
      <c r="B447" s="20">
        <v>44216.425000000003</v>
      </c>
      <c r="C447" s="9">
        <v>14569.8</v>
      </c>
      <c r="D447" s="9">
        <v>14573.6</v>
      </c>
      <c r="E447" s="9">
        <v>14561.95</v>
      </c>
      <c r="F447" s="9">
        <v>14572.2</v>
      </c>
      <c r="G447" s="9">
        <f>IF(A447&lt;=$C$4,"",MAX(INDEX($D$15:$D$713,A447-$C$4):D446))</f>
        <v>14581.3</v>
      </c>
      <c r="H447" s="12">
        <f>IF(A447&lt;$C$5,"",MIN(INDEX($E$15:$E$713,A447-$C$5):E446))</f>
        <v>14564.45</v>
      </c>
      <c r="I447" s="9">
        <f t="shared" si="64"/>
        <v>10.300000000001091</v>
      </c>
      <c r="J447" s="10">
        <f t="shared" si="71"/>
        <v>10.994382242045571</v>
      </c>
      <c r="K447" s="16" t="str">
        <f t="shared" si="69"/>
        <v>sell</v>
      </c>
      <c r="L447" s="10">
        <f t="shared" si="70"/>
        <v>14564.45</v>
      </c>
      <c r="M447" s="15">
        <f t="shared" si="72"/>
        <v>14539.875852958809</v>
      </c>
      <c r="N447" s="15">
        <f t="shared" si="65"/>
        <v>14599.686220561791</v>
      </c>
      <c r="O447" s="10" t="str">
        <f t="shared" si="66"/>
        <v>buy</v>
      </c>
      <c r="P447" s="10">
        <f t="shared" si="67"/>
        <v>14563.800000000001</v>
      </c>
      <c r="Q447" s="18">
        <f t="shared" si="68"/>
        <v>11.962073520596594</v>
      </c>
      <c r="R447" s="17" t="str">
        <f t="shared" si="63"/>
        <v/>
      </c>
    </row>
    <row r="448" spans="1:18" x14ac:dyDescent="0.25">
      <c r="A448" s="10">
        <v>434</v>
      </c>
      <c r="B448" s="20">
        <v>44216.425694444442</v>
      </c>
      <c r="C448" s="9">
        <v>14572.550000000001</v>
      </c>
      <c r="D448" s="9">
        <v>14581.7</v>
      </c>
      <c r="E448" s="9">
        <v>14567.300000000001</v>
      </c>
      <c r="F448" s="9">
        <v>14570.45</v>
      </c>
      <c r="G448" s="9">
        <f>IF(A448&lt;=$C$4,"",MAX(INDEX($D$15:$D$713,A448-$C$4):D447))</f>
        <v>14581.3</v>
      </c>
      <c r="H448" s="12">
        <f>IF(A448&lt;$C$5,"",MIN(INDEX($E$15:$E$713,A448-$C$5):E447))</f>
        <v>14561.95</v>
      </c>
      <c r="I448" s="9">
        <f t="shared" si="64"/>
        <v>11.649999999999636</v>
      </c>
      <c r="J448" s="10">
        <f t="shared" si="71"/>
        <v>11.027163129943274</v>
      </c>
      <c r="K448" s="16" t="str">
        <f t="shared" si="69"/>
        <v>buy</v>
      </c>
      <c r="L448" s="10">
        <f t="shared" si="70"/>
        <v>14581.3</v>
      </c>
      <c r="M448" s="15">
        <f t="shared" si="72"/>
        <v>14539.875852958809</v>
      </c>
      <c r="N448" s="15">
        <f t="shared" si="65"/>
        <v>14599.686220561791</v>
      </c>
      <c r="O448" s="10" t="str">
        <f t="shared" si="66"/>
        <v>buy</v>
      </c>
      <c r="P448" s="10">
        <f t="shared" si="67"/>
        <v>14563.800000000001</v>
      </c>
      <c r="Q448" s="18">
        <f t="shared" si="68"/>
        <v>11.962073520596594</v>
      </c>
      <c r="R448" s="17" t="str">
        <f t="shared" si="63"/>
        <v/>
      </c>
    </row>
    <row r="449" spans="1:18" x14ac:dyDescent="0.25">
      <c r="A449" s="10">
        <v>435</v>
      </c>
      <c r="B449" s="20">
        <v>44216.426388888889</v>
      </c>
      <c r="C449" s="9">
        <v>14570.25</v>
      </c>
      <c r="D449" s="9">
        <v>14572.9</v>
      </c>
      <c r="E449" s="9">
        <v>14563.8</v>
      </c>
      <c r="F449" s="9">
        <v>14566.95</v>
      </c>
      <c r="G449" s="9">
        <f>IF(A449&lt;=$C$4,"",MAX(INDEX($D$15:$D$713,A449-$C$4):D448))</f>
        <v>14581.7</v>
      </c>
      <c r="H449" s="12">
        <f>IF(A449&lt;$C$5,"",MIN(INDEX($E$15:$E$713,A449-$C$5):E448))</f>
        <v>14561.95</v>
      </c>
      <c r="I449" s="9">
        <f t="shared" si="64"/>
        <v>14.399999999999636</v>
      </c>
      <c r="J449" s="10">
        <f t="shared" si="71"/>
        <v>11.195804973446091</v>
      </c>
      <c r="K449" s="16" t="str">
        <f t="shared" si="69"/>
        <v/>
      </c>
      <c r="L449" s="10" t="str">
        <f t="shared" si="70"/>
        <v/>
      </c>
      <c r="M449" s="15">
        <f t="shared" si="72"/>
        <v>14539.875852958809</v>
      </c>
      <c r="N449" s="15">
        <f t="shared" si="65"/>
        <v>14599.686220561791</v>
      </c>
      <c r="O449" s="10" t="str">
        <f t="shared" si="66"/>
        <v>buy</v>
      </c>
      <c r="P449" s="10">
        <f t="shared" si="67"/>
        <v>14563.800000000001</v>
      </c>
      <c r="Q449" s="18">
        <f t="shared" si="68"/>
        <v>11.962073520596594</v>
      </c>
      <c r="R449" s="17" t="str">
        <f t="shared" si="63"/>
        <v/>
      </c>
    </row>
    <row r="450" spans="1:18" x14ac:dyDescent="0.25">
      <c r="A450" s="10">
        <v>436</v>
      </c>
      <c r="B450" s="20">
        <v>44216.427083333336</v>
      </c>
      <c r="C450" s="9">
        <v>14566.4</v>
      </c>
      <c r="D450" s="9">
        <v>14569.1</v>
      </c>
      <c r="E450" s="9">
        <v>14558.3</v>
      </c>
      <c r="F450" s="9">
        <v>14564.15</v>
      </c>
      <c r="G450" s="9">
        <f>IF(A450&lt;=$C$4,"",MAX(INDEX($D$15:$D$713,A450-$C$4):D449))</f>
        <v>14581.7</v>
      </c>
      <c r="H450" s="12">
        <f>IF(A450&lt;$C$5,"",MIN(INDEX($E$15:$E$713,A450-$C$5):E449))</f>
        <v>14561.95</v>
      </c>
      <c r="I450" s="9">
        <f t="shared" si="64"/>
        <v>9.1000000000003638</v>
      </c>
      <c r="J450" s="10">
        <f t="shared" si="71"/>
        <v>11.091014724773803</v>
      </c>
      <c r="K450" s="16" t="str">
        <f t="shared" si="69"/>
        <v>sell</v>
      </c>
      <c r="L450" s="10">
        <f t="shared" si="70"/>
        <v>14561.95</v>
      </c>
      <c r="M450" s="15">
        <f t="shared" si="72"/>
        <v>14539.875852958809</v>
      </c>
      <c r="N450" s="15">
        <f t="shared" si="65"/>
        <v>14599.686220561791</v>
      </c>
      <c r="O450" s="10" t="str">
        <f t="shared" si="66"/>
        <v>buy</v>
      </c>
      <c r="P450" s="10">
        <f t="shared" si="67"/>
        <v>14563.800000000001</v>
      </c>
      <c r="Q450" s="18">
        <f t="shared" si="68"/>
        <v>11.962073520596594</v>
      </c>
      <c r="R450" s="17" t="str">
        <f t="shared" si="63"/>
        <v/>
      </c>
    </row>
    <row r="451" spans="1:18" x14ac:dyDescent="0.25">
      <c r="A451" s="10">
        <v>437</v>
      </c>
      <c r="B451" s="20">
        <v>44216.427777777775</v>
      </c>
      <c r="C451" s="9">
        <v>14563.5</v>
      </c>
      <c r="D451" s="9">
        <v>14571.599999999999</v>
      </c>
      <c r="E451" s="9">
        <v>14559.65</v>
      </c>
      <c r="F451" s="9">
        <v>14566.9</v>
      </c>
      <c r="G451" s="9">
        <f>IF(A451&lt;=$C$4,"",MAX(INDEX($D$15:$D$713,A451-$C$4):D450))</f>
        <v>14581.7</v>
      </c>
      <c r="H451" s="12">
        <f>IF(A451&lt;$C$5,"",MIN(INDEX($E$15:$E$713,A451-$C$5):E450))</f>
        <v>14558.3</v>
      </c>
      <c r="I451" s="9">
        <f t="shared" si="64"/>
        <v>10.800000000001091</v>
      </c>
      <c r="J451" s="10">
        <f t="shared" si="71"/>
        <v>11.076463988535167</v>
      </c>
      <c r="K451" s="16" t="str">
        <f t="shared" si="69"/>
        <v/>
      </c>
      <c r="L451" s="10" t="str">
        <f t="shared" si="70"/>
        <v/>
      </c>
      <c r="M451" s="15">
        <f t="shared" si="72"/>
        <v>14539.875852958809</v>
      </c>
      <c r="N451" s="15">
        <f t="shared" si="65"/>
        <v>14599.686220561791</v>
      </c>
      <c r="O451" s="10" t="str">
        <f t="shared" si="66"/>
        <v>buy</v>
      </c>
      <c r="P451" s="10">
        <f t="shared" si="67"/>
        <v>14563.800000000001</v>
      </c>
      <c r="Q451" s="18">
        <f t="shared" si="68"/>
        <v>11.962073520596594</v>
      </c>
      <c r="R451" s="17" t="str">
        <f t="shared" si="63"/>
        <v/>
      </c>
    </row>
    <row r="452" spans="1:18" x14ac:dyDescent="0.25">
      <c r="A452" s="10">
        <v>438</v>
      </c>
      <c r="B452" s="20">
        <v>44216.428472222222</v>
      </c>
      <c r="C452" s="9">
        <v>14566.95</v>
      </c>
      <c r="D452" s="9">
        <v>14570.3</v>
      </c>
      <c r="E452" s="9">
        <v>14561</v>
      </c>
      <c r="F452" s="9">
        <v>14568.6</v>
      </c>
      <c r="G452" s="9">
        <f>IF(A452&lt;=$C$4,"",MAX(INDEX($D$15:$D$713,A452-$C$4):D451))</f>
        <v>14572.9</v>
      </c>
      <c r="H452" s="12">
        <f>IF(A452&lt;$C$5,"",MIN(INDEX($E$15:$E$713,A452-$C$5):E451))</f>
        <v>14558.3</v>
      </c>
      <c r="I452" s="9">
        <f t="shared" si="64"/>
        <v>11.949999999998909</v>
      </c>
      <c r="J452" s="10">
        <f t="shared" si="71"/>
        <v>11.120140789108353</v>
      </c>
      <c r="K452" s="16" t="str">
        <f t="shared" si="69"/>
        <v/>
      </c>
      <c r="L452" s="10" t="str">
        <f t="shared" si="70"/>
        <v/>
      </c>
      <c r="M452" s="15">
        <f t="shared" si="72"/>
        <v>14539.875852958809</v>
      </c>
      <c r="N452" s="15">
        <f t="shared" si="65"/>
        <v>14599.686220561791</v>
      </c>
      <c r="O452" s="10" t="str">
        <f t="shared" si="66"/>
        <v>buy</v>
      </c>
      <c r="P452" s="10">
        <f t="shared" si="67"/>
        <v>14563.800000000001</v>
      </c>
      <c r="Q452" s="18">
        <f t="shared" si="68"/>
        <v>11.962073520596594</v>
      </c>
      <c r="R452" s="17" t="str">
        <f t="shared" si="63"/>
        <v/>
      </c>
    </row>
    <row r="453" spans="1:18" x14ac:dyDescent="0.25">
      <c r="A453" s="10">
        <v>439</v>
      </c>
      <c r="B453" s="20">
        <v>44216.429166666669</v>
      </c>
      <c r="C453" s="9">
        <v>14568.45</v>
      </c>
      <c r="D453" s="9">
        <v>14570.35</v>
      </c>
      <c r="E453" s="9">
        <v>14560.5</v>
      </c>
      <c r="F453" s="9">
        <v>14564.85</v>
      </c>
      <c r="G453" s="9">
        <f>IF(A453&lt;=$C$4,"",MAX(INDEX($D$15:$D$713,A453-$C$4):D452))</f>
        <v>14571.599999999999</v>
      </c>
      <c r="H453" s="12">
        <f>IF(A453&lt;$C$5,"",MIN(INDEX($E$15:$E$713,A453-$C$5):E452))</f>
        <v>14558.3</v>
      </c>
      <c r="I453" s="9">
        <f t="shared" si="64"/>
        <v>9.2999999999992724</v>
      </c>
      <c r="J453" s="10">
        <f t="shared" si="71"/>
        <v>11.0291337496529</v>
      </c>
      <c r="K453" s="16" t="str">
        <f t="shared" si="69"/>
        <v/>
      </c>
      <c r="L453" s="10" t="str">
        <f t="shared" si="70"/>
        <v/>
      </c>
      <c r="M453" s="15">
        <f t="shared" si="72"/>
        <v>14539.875852958809</v>
      </c>
      <c r="N453" s="15">
        <f t="shared" si="65"/>
        <v>14599.686220561791</v>
      </c>
      <c r="O453" s="10" t="str">
        <f t="shared" si="66"/>
        <v>buy</v>
      </c>
      <c r="P453" s="10">
        <f t="shared" si="67"/>
        <v>14563.800000000001</v>
      </c>
      <c r="Q453" s="18">
        <f t="shared" si="68"/>
        <v>11.962073520596594</v>
      </c>
      <c r="R453" s="17" t="str">
        <f t="shared" si="63"/>
        <v/>
      </c>
    </row>
    <row r="454" spans="1:18" x14ac:dyDescent="0.25">
      <c r="A454" s="10">
        <v>440</v>
      </c>
      <c r="B454" s="20">
        <v>44216.429861111108</v>
      </c>
      <c r="C454" s="9">
        <v>14564.3</v>
      </c>
      <c r="D454" s="9">
        <v>14572.45</v>
      </c>
      <c r="E454" s="9">
        <v>14558.5</v>
      </c>
      <c r="F454" s="9">
        <v>14562.3</v>
      </c>
      <c r="G454" s="9">
        <f>IF(A454&lt;=$C$4,"",MAX(INDEX($D$15:$D$713,A454-$C$4):D453))</f>
        <v>14571.599999999999</v>
      </c>
      <c r="H454" s="12">
        <f>IF(A454&lt;$C$5,"",MIN(INDEX($E$15:$E$713,A454-$C$5):E453))</f>
        <v>14559.65</v>
      </c>
      <c r="I454" s="9">
        <f t="shared" si="64"/>
        <v>9.8500000000003638</v>
      </c>
      <c r="J454" s="10">
        <f t="shared" si="71"/>
        <v>10.970177062170274</v>
      </c>
      <c r="K454" s="16" t="str">
        <f t="shared" si="69"/>
        <v>buy</v>
      </c>
      <c r="L454" s="10">
        <f t="shared" si="70"/>
        <v>14571.599999999999</v>
      </c>
      <c r="M454" s="15">
        <f t="shared" si="72"/>
        <v>14539.875852958809</v>
      </c>
      <c r="N454" s="15">
        <f t="shared" si="65"/>
        <v>14599.686220561791</v>
      </c>
      <c r="O454" s="10" t="str">
        <f t="shared" si="66"/>
        <v>buy</v>
      </c>
      <c r="P454" s="10">
        <f t="shared" si="67"/>
        <v>14563.800000000001</v>
      </c>
      <c r="Q454" s="18">
        <f t="shared" si="68"/>
        <v>11.962073520596594</v>
      </c>
      <c r="R454" s="17" t="str">
        <f t="shared" si="63"/>
        <v/>
      </c>
    </row>
    <row r="455" spans="1:18" x14ac:dyDescent="0.25">
      <c r="A455" s="10">
        <v>441</v>
      </c>
      <c r="B455" s="20">
        <v>44216.430555555555</v>
      </c>
      <c r="C455" s="9">
        <v>14562.6</v>
      </c>
      <c r="D455" s="9">
        <v>14564.400000000001</v>
      </c>
      <c r="E455" s="9">
        <v>14561</v>
      </c>
      <c r="F455" s="9">
        <v>14562.4</v>
      </c>
      <c r="G455" s="9">
        <f>IF(A455&lt;=$C$4,"",MAX(INDEX($D$15:$D$713,A455-$C$4):D454))</f>
        <v>14572.45</v>
      </c>
      <c r="H455" s="12">
        <f>IF(A455&lt;$C$5,"",MIN(INDEX($E$15:$E$713,A455-$C$5):E454))</f>
        <v>14558.5</v>
      </c>
      <c r="I455" s="9">
        <f t="shared" si="64"/>
        <v>13.950000000000728</v>
      </c>
      <c r="J455" s="10">
        <f t="shared" si="71"/>
        <v>11.119168209061796</v>
      </c>
      <c r="K455" s="16" t="str">
        <f t="shared" si="69"/>
        <v/>
      </c>
      <c r="L455" s="10" t="str">
        <f t="shared" si="70"/>
        <v/>
      </c>
      <c r="M455" s="15">
        <f t="shared" si="72"/>
        <v>14539.875852958809</v>
      </c>
      <c r="N455" s="15">
        <f t="shared" si="65"/>
        <v>14599.686220561791</v>
      </c>
      <c r="O455" s="10" t="str">
        <f t="shared" si="66"/>
        <v>buy</v>
      </c>
      <c r="P455" s="10">
        <f t="shared" si="67"/>
        <v>14563.800000000001</v>
      </c>
      <c r="Q455" s="18">
        <f t="shared" si="68"/>
        <v>11.962073520596594</v>
      </c>
      <c r="R455" s="17" t="str">
        <f t="shared" si="63"/>
        <v/>
      </c>
    </row>
    <row r="456" spans="1:18" x14ac:dyDescent="0.25">
      <c r="A456" s="10">
        <v>442</v>
      </c>
      <c r="B456" s="20">
        <v>44216.431250000001</v>
      </c>
      <c r="C456" s="9">
        <v>14562.849999999999</v>
      </c>
      <c r="D456" s="9">
        <v>14567</v>
      </c>
      <c r="E456" s="9">
        <v>14553.05</v>
      </c>
      <c r="F456" s="9">
        <v>14565.8</v>
      </c>
      <c r="G456" s="9">
        <f>IF(A456&lt;=$C$4,"",MAX(INDEX($D$15:$D$713,A456-$C$4):D455))</f>
        <v>14572.45</v>
      </c>
      <c r="H456" s="12">
        <f>IF(A456&lt;$C$5,"",MIN(INDEX($E$15:$E$713,A456-$C$5):E455))</f>
        <v>14558.5</v>
      </c>
      <c r="I456" s="9">
        <f t="shared" si="64"/>
        <v>3.4000000000014552</v>
      </c>
      <c r="J456" s="10">
        <f t="shared" si="71"/>
        <v>10.73320979860878</v>
      </c>
      <c r="K456" s="16" t="str">
        <f t="shared" si="69"/>
        <v>sell</v>
      </c>
      <c r="L456" s="10">
        <f t="shared" si="70"/>
        <v>14558.5</v>
      </c>
      <c r="M456" s="15">
        <f t="shared" si="72"/>
        <v>14539.875852958809</v>
      </c>
      <c r="N456" s="15">
        <f t="shared" si="65"/>
        <v>14599.686220561791</v>
      </c>
      <c r="O456" s="10" t="str">
        <f t="shared" si="66"/>
        <v>buy</v>
      </c>
      <c r="P456" s="10">
        <f t="shared" si="67"/>
        <v>14563.800000000001</v>
      </c>
      <c r="Q456" s="18">
        <f t="shared" si="68"/>
        <v>11.962073520596594</v>
      </c>
      <c r="R456" s="17" t="str">
        <f t="shared" si="63"/>
        <v/>
      </c>
    </row>
    <row r="457" spans="1:18" x14ac:dyDescent="0.25">
      <c r="A457" s="10">
        <v>443</v>
      </c>
      <c r="B457" s="20">
        <v>44216.431944444441</v>
      </c>
      <c r="C457" s="9">
        <v>14565.9</v>
      </c>
      <c r="D457" s="9">
        <v>14570.550000000001</v>
      </c>
      <c r="E457" s="9">
        <v>14563</v>
      </c>
      <c r="F457" s="9">
        <v>14564.8</v>
      </c>
      <c r="G457" s="9">
        <f>IF(A457&lt;=$C$4,"",MAX(INDEX($D$15:$D$713,A457-$C$4):D456))</f>
        <v>14572.45</v>
      </c>
      <c r="H457" s="12">
        <f>IF(A457&lt;$C$5,"",MIN(INDEX($E$15:$E$713,A457-$C$5):E456))</f>
        <v>14553.05</v>
      </c>
      <c r="I457" s="9">
        <f t="shared" si="64"/>
        <v>13.950000000000728</v>
      </c>
      <c r="J457" s="10">
        <f t="shared" si="71"/>
        <v>10.894049308678378</v>
      </c>
      <c r="K457" s="16" t="str">
        <f t="shared" si="69"/>
        <v/>
      </c>
      <c r="L457" s="10" t="str">
        <f t="shared" si="70"/>
        <v/>
      </c>
      <c r="M457" s="15">
        <f t="shared" si="72"/>
        <v>14539.875852958809</v>
      </c>
      <c r="N457" s="15">
        <f t="shared" si="65"/>
        <v>14599.686220561791</v>
      </c>
      <c r="O457" s="10" t="str">
        <f t="shared" si="66"/>
        <v>buy</v>
      </c>
      <c r="P457" s="10">
        <f t="shared" si="67"/>
        <v>14563.800000000001</v>
      </c>
      <c r="Q457" s="18">
        <f t="shared" si="68"/>
        <v>11.962073520596594</v>
      </c>
      <c r="R457" s="17" t="str">
        <f t="shared" si="63"/>
        <v/>
      </c>
    </row>
    <row r="458" spans="1:18" x14ac:dyDescent="0.25">
      <c r="A458" s="10">
        <v>444</v>
      </c>
      <c r="B458" s="20">
        <v>44216.432638888888</v>
      </c>
      <c r="C458" s="9">
        <v>14564.65</v>
      </c>
      <c r="D458" s="9">
        <v>14567.25</v>
      </c>
      <c r="E458" s="9">
        <v>14555.75</v>
      </c>
      <c r="F458" s="9">
        <v>14564.85</v>
      </c>
      <c r="G458" s="9">
        <f>IF(A458&lt;=$C$4,"",MAX(INDEX($D$15:$D$713,A458-$C$4):D457))</f>
        <v>14570.550000000001</v>
      </c>
      <c r="H458" s="12">
        <f>IF(A458&lt;$C$5,"",MIN(INDEX($E$15:$E$713,A458-$C$5):E457))</f>
        <v>14553.05</v>
      </c>
      <c r="I458" s="9">
        <f t="shared" si="64"/>
        <v>7.5500000000010914</v>
      </c>
      <c r="J458" s="10">
        <f t="shared" si="71"/>
        <v>10.726846843244513</v>
      </c>
      <c r="K458" s="16" t="str">
        <f t="shared" si="69"/>
        <v/>
      </c>
      <c r="L458" s="10" t="str">
        <f t="shared" si="70"/>
        <v/>
      </c>
      <c r="M458" s="15">
        <f t="shared" si="72"/>
        <v>14539.875852958809</v>
      </c>
      <c r="N458" s="15">
        <f t="shared" si="65"/>
        <v>14599.686220561791</v>
      </c>
      <c r="O458" s="10" t="str">
        <f t="shared" si="66"/>
        <v>buy</v>
      </c>
      <c r="P458" s="10">
        <f t="shared" si="67"/>
        <v>14563.800000000001</v>
      </c>
      <c r="Q458" s="18">
        <f t="shared" si="68"/>
        <v>11.962073520596594</v>
      </c>
      <c r="R458" s="17" t="str">
        <f t="shared" si="63"/>
        <v/>
      </c>
    </row>
    <row r="459" spans="1:18" x14ac:dyDescent="0.25">
      <c r="A459" s="10">
        <v>445</v>
      </c>
      <c r="B459" s="20">
        <v>44216.433333333334</v>
      </c>
      <c r="C459" s="9">
        <v>14564.8</v>
      </c>
      <c r="D459" s="9">
        <v>14565.8</v>
      </c>
      <c r="E459" s="9">
        <v>14561.699999999999</v>
      </c>
      <c r="F459" s="9">
        <v>14563.15</v>
      </c>
      <c r="G459" s="9">
        <f>IF(A459&lt;=$C$4,"",MAX(INDEX($D$15:$D$713,A459-$C$4):D458))</f>
        <v>14570.550000000001</v>
      </c>
      <c r="H459" s="12">
        <f>IF(A459&lt;$C$5,"",MIN(INDEX($E$15:$E$713,A459-$C$5):E458))</f>
        <v>14553.05</v>
      </c>
      <c r="I459" s="9">
        <f t="shared" si="64"/>
        <v>11.5</v>
      </c>
      <c r="J459" s="10">
        <f t="shared" si="71"/>
        <v>10.765504501082287</v>
      </c>
      <c r="K459" s="16" t="str">
        <f t="shared" si="69"/>
        <v/>
      </c>
      <c r="L459" s="10" t="str">
        <f t="shared" si="70"/>
        <v/>
      </c>
      <c r="M459" s="15">
        <f t="shared" si="72"/>
        <v>14539.875852958809</v>
      </c>
      <c r="N459" s="15">
        <f t="shared" si="65"/>
        <v>14599.686220561791</v>
      </c>
      <c r="O459" s="10" t="str">
        <f t="shared" si="66"/>
        <v>buy</v>
      </c>
      <c r="P459" s="10">
        <f t="shared" si="67"/>
        <v>14563.800000000001</v>
      </c>
      <c r="Q459" s="18">
        <f t="shared" si="68"/>
        <v>11.962073520596594</v>
      </c>
      <c r="R459" s="17" t="str">
        <f t="shared" si="63"/>
        <v/>
      </c>
    </row>
    <row r="460" spans="1:18" x14ac:dyDescent="0.25">
      <c r="A460" s="10">
        <v>446</v>
      </c>
      <c r="B460" s="20">
        <v>44216.434027777781</v>
      </c>
      <c r="C460" s="9">
        <v>14563.05</v>
      </c>
      <c r="D460" s="9">
        <v>14566.449999999999</v>
      </c>
      <c r="E460" s="9">
        <v>14558.25</v>
      </c>
      <c r="F460" s="9">
        <v>14561.05</v>
      </c>
      <c r="G460" s="9">
        <f>IF(A460&lt;=$C$4,"",MAX(INDEX($D$15:$D$713,A460-$C$4):D459))</f>
        <v>14570.550000000001</v>
      </c>
      <c r="H460" s="12">
        <f>IF(A460&lt;$C$5,"",MIN(INDEX($E$15:$E$713,A460-$C$5):E459))</f>
        <v>14555.75</v>
      </c>
      <c r="I460" s="9">
        <f t="shared" si="64"/>
        <v>4.1000000000003638</v>
      </c>
      <c r="J460" s="10">
        <f t="shared" si="71"/>
        <v>10.432229276028192</v>
      </c>
      <c r="K460" s="16" t="str">
        <f t="shared" si="69"/>
        <v/>
      </c>
      <c r="L460" s="10" t="str">
        <f t="shared" si="70"/>
        <v/>
      </c>
      <c r="M460" s="15">
        <f t="shared" si="72"/>
        <v>14539.875852958809</v>
      </c>
      <c r="N460" s="15">
        <f t="shared" si="65"/>
        <v>14599.686220561791</v>
      </c>
      <c r="O460" s="10" t="str">
        <f t="shared" si="66"/>
        <v>buy</v>
      </c>
      <c r="P460" s="10">
        <f t="shared" si="67"/>
        <v>14563.800000000001</v>
      </c>
      <c r="Q460" s="18">
        <f t="shared" si="68"/>
        <v>11.962073520596594</v>
      </c>
      <c r="R460" s="17" t="str">
        <f t="shared" si="63"/>
        <v/>
      </c>
    </row>
    <row r="461" spans="1:18" x14ac:dyDescent="0.25">
      <c r="A461" s="10">
        <v>447</v>
      </c>
      <c r="B461" s="20">
        <v>44216.43472222222</v>
      </c>
      <c r="C461" s="9">
        <v>14561.2</v>
      </c>
      <c r="D461" s="9">
        <v>14565.85</v>
      </c>
      <c r="E461" s="9">
        <v>14557.9</v>
      </c>
      <c r="F461" s="9">
        <v>14559.6</v>
      </c>
      <c r="G461" s="9">
        <f>IF(A461&lt;=$C$4,"",MAX(INDEX($D$15:$D$713,A461-$C$4):D460))</f>
        <v>14567.25</v>
      </c>
      <c r="H461" s="12">
        <f>IF(A461&lt;$C$5,"",MIN(INDEX($E$15:$E$713,A461-$C$5):E460))</f>
        <v>14555.75</v>
      </c>
      <c r="I461" s="9">
        <f t="shared" si="64"/>
        <v>8.1999999999989086</v>
      </c>
      <c r="J461" s="10">
        <f t="shared" si="71"/>
        <v>10.320617812226727</v>
      </c>
      <c r="K461" s="16" t="str">
        <f t="shared" si="69"/>
        <v/>
      </c>
      <c r="L461" s="10" t="str">
        <f t="shared" si="70"/>
        <v/>
      </c>
      <c r="M461" s="15">
        <f t="shared" si="72"/>
        <v>14539.875852958809</v>
      </c>
      <c r="N461" s="15">
        <f t="shared" si="65"/>
        <v>14599.686220561791</v>
      </c>
      <c r="O461" s="10" t="str">
        <f t="shared" si="66"/>
        <v>buy</v>
      </c>
      <c r="P461" s="10">
        <f t="shared" si="67"/>
        <v>14563.800000000001</v>
      </c>
      <c r="Q461" s="18">
        <f t="shared" si="68"/>
        <v>11.962073520596594</v>
      </c>
      <c r="R461" s="17" t="str">
        <f t="shared" si="63"/>
        <v/>
      </c>
    </row>
    <row r="462" spans="1:18" x14ac:dyDescent="0.25">
      <c r="A462" s="10">
        <v>448</v>
      </c>
      <c r="B462" s="20">
        <v>44216.435416666667</v>
      </c>
      <c r="C462" s="9">
        <v>14559.449999999999</v>
      </c>
      <c r="D462" s="9">
        <v>14566.05</v>
      </c>
      <c r="E462" s="9">
        <v>14556.6</v>
      </c>
      <c r="F462" s="9">
        <v>14559.35</v>
      </c>
      <c r="G462" s="9">
        <f>IF(A462&lt;=$C$4,"",MAX(INDEX($D$15:$D$713,A462-$C$4):D461))</f>
        <v>14566.449999999999</v>
      </c>
      <c r="H462" s="12">
        <f>IF(A462&lt;$C$5,"",MIN(INDEX($E$15:$E$713,A462-$C$5):E461))</f>
        <v>14557.9</v>
      </c>
      <c r="I462" s="9">
        <f t="shared" si="64"/>
        <v>7.9500000000007276</v>
      </c>
      <c r="J462" s="10">
        <f t="shared" si="71"/>
        <v>10.202086921615427</v>
      </c>
      <c r="K462" s="16" t="str">
        <f t="shared" si="69"/>
        <v>sell</v>
      </c>
      <c r="L462" s="10">
        <f t="shared" si="70"/>
        <v>14557.9</v>
      </c>
      <c r="M462" s="15">
        <f t="shared" si="72"/>
        <v>14539.875852958809</v>
      </c>
      <c r="N462" s="15">
        <f t="shared" si="65"/>
        <v>14599.686220561791</v>
      </c>
      <c r="O462" s="10" t="str">
        <f t="shared" si="66"/>
        <v>buy</v>
      </c>
      <c r="P462" s="10">
        <f t="shared" si="67"/>
        <v>14563.800000000001</v>
      </c>
      <c r="Q462" s="18">
        <f t="shared" si="68"/>
        <v>11.962073520596594</v>
      </c>
      <c r="R462" s="17" t="str">
        <f t="shared" si="63"/>
        <v/>
      </c>
    </row>
    <row r="463" spans="1:18" x14ac:dyDescent="0.25">
      <c r="A463" s="10">
        <v>449</v>
      </c>
      <c r="B463" s="20">
        <v>44216.436111111114</v>
      </c>
      <c r="C463" s="9">
        <v>14559.05</v>
      </c>
      <c r="D463" s="9">
        <v>14563.45</v>
      </c>
      <c r="E463" s="9">
        <v>14556.25</v>
      </c>
      <c r="F463" s="9">
        <v>14561.35</v>
      </c>
      <c r="G463" s="9">
        <f>IF(A463&lt;=$C$4,"",MAX(INDEX($D$15:$D$713,A463-$C$4):D462))</f>
        <v>14566.449999999999</v>
      </c>
      <c r="H463" s="12">
        <f>IF(A463&lt;$C$5,"",MIN(INDEX($E$15:$E$713,A463-$C$5):E462))</f>
        <v>14556.6</v>
      </c>
      <c r="I463" s="9">
        <f t="shared" si="64"/>
        <v>9.4499999999989086</v>
      </c>
      <c r="J463" s="10">
        <f t="shared" si="71"/>
        <v>10.164482575534601</v>
      </c>
      <c r="K463" s="16" t="str">
        <f t="shared" si="69"/>
        <v>sell</v>
      </c>
      <c r="L463" s="10">
        <f t="shared" si="70"/>
        <v>14556.6</v>
      </c>
      <c r="M463" s="15">
        <f t="shared" si="72"/>
        <v>14539.875852958809</v>
      </c>
      <c r="N463" s="15">
        <f t="shared" si="65"/>
        <v>14599.686220561791</v>
      </c>
      <c r="O463" s="10" t="str">
        <f t="shared" si="66"/>
        <v>buy</v>
      </c>
      <c r="P463" s="10">
        <f t="shared" si="67"/>
        <v>14563.800000000001</v>
      </c>
      <c r="Q463" s="18">
        <f t="shared" si="68"/>
        <v>11.962073520596594</v>
      </c>
      <c r="R463" s="17" t="str">
        <f t="shared" ref="R463:R526" si="73">IF(AND(O462="buy", O463="SL"), M462-P462, IF(AND(O462="sell",O463="SL"), P462-M462, IF(AND(O462="buy", O463="TP"), N462-P462, IF(AND(O462="sell", O463="TP"),P462-N462,""))))</f>
        <v/>
      </c>
    </row>
    <row r="464" spans="1:18" x14ac:dyDescent="0.25">
      <c r="A464" s="10">
        <v>450</v>
      </c>
      <c r="B464" s="20">
        <v>44216.436805555553</v>
      </c>
      <c r="C464" s="9">
        <v>14561.650000000001</v>
      </c>
      <c r="D464" s="9">
        <v>14569.75</v>
      </c>
      <c r="E464" s="9">
        <v>14554.25</v>
      </c>
      <c r="F464" s="9">
        <v>14558.1</v>
      </c>
      <c r="G464" s="9">
        <f>IF(A464&lt;=$C$4,"",MAX(INDEX($D$15:$D$713,A464-$C$4):D463))</f>
        <v>14566.05</v>
      </c>
      <c r="H464" s="12">
        <f>IF(A464&lt;$C$5,"",MIN(INDEX($E$15:$E$713,A464-$C$5):E463))</f>
        <v>14556.25</v>
      </c>
      <c r="I464" s="9">
        <f t="shared" si="64"/>
        <v>7.2000000000007276</v>
      </c>
      <c r="J464" s="10">
        <f t="shared" si="71"/>
        <v>10.016258446757906</v>
      </c>
      <c r="K464" s="16" t="str">
        <f t="shared" si="69"/>
        <v>buy</v>
      </c>
      <c r="L464" s="10">
        <f t="shared" si="70"/>
        <v>14566.05</v>
      </c>
      <c r="M464" s="15">
        <f t="shared" si="72"/>
        <v>14539.875852958809</v>
      </c>
      <c r="N464" s="15">
        <f t="shared" si="65"/>
        <v>14599.686220561791</v>
      </c>
      <c r="O464" s="10" t="str">
        <f t="shared" si="66"/>
        <v>buy</v>
      </c>
      <c r="P464" s="10">
        <f t="shared" si="67"/>
        <v>14563.800000000001</v>
      </c>
      <c r="Q464" s="18">
        <f t="shared" si="68"/>
        <v>11.962073520596594</v>
      </c>
      <c r="R464" s="17" t="str">
        <f t="shared" si="73"/>
        <v/>
      </c>
    </row>
    <row r="465" spans="1:18" x14ac:dyDescent="0.25">
      <c r="A465" s="10">
        <v>451</v>
      </c>
      <c r="B465" s="20">
        <v>44216.4375</v>
      </c>
      <c r="C465" s="9">
        <v>14557.65</v>
      </c>
      <c r="D465" s="9">
        <v>14568.35</v>
      </c>
      <c r="E465" s="9">
        <v>14553.1</v>
      </c>
      <c r="F465" s="9">
        <v>14563.5</v>
      </c>
      <c r="G465" s="9">
        <f>IF(A465&lt;=$C$4,"",MAX(INDEX($D$15:$D$713,A465-$C$4):D464))</f>
        <v>14569.75</v>
      </c>
      <c r="H465" s="12">
        <f>IF(A465&lt;$C$5,"",MIN(INDEX($E$15:$E$713,A465-$C$5):E464))</f>
        <v>14554.25</v>
      </c>
      <c r="I465" s="9">
        <f t="shared" ref="I465:I528" si="74">MAX(D464-E464,D464-F463,F463-E464)</f>
        <v>15.5</v>
      </c>
      <c r="J465" s="10">
        <f t="shared" si="71"/>
        <v>10.290445524420011</v>
      </c>
      <c r="K465" s="16" t="str">
        <f t="shared" si="69"/>
        <v>sell</v>
      </c>
      <c r="L465" s="10">
        <f t="shared" si="70"/>
        <v>14554.25</v>
      </c>
      <c r="M465" s="15">
        <f t="shared" si="72"/>
        <v>14539.875852958809</v>
      </c>
      <c r="N465" s="15">
        <f t="shared" si="65"/>
        <v>14599.686220561791</v>
      </c>
      <c r="O465" s="10" t="str">
        <f t="shared" si="66"/>
        <v>buy</v>
      </c>
      <c r="P465" s="10">
        <f t="shared" si="67"/>
        <v>14563.800000000001</v>
      </c>
      <c r="Q465" s="18">
        <f t="shared" si="68"/>
        <v>11.962073520596594</v>
      </c>
      <c r="R465" s="17" t="str">
        <f t="shared" si="73"/>
        <v/>
      </c>
    </row>
    <row r="466" spans="1:18" x14ac:dyDescent="0.25">
      <c r="A466" s="10">
        <v>452</v>
      </c>
      <c r="B466" s="20">
        <v>44216.438194444447</v>
      </c>
      <c r="C466" s="9">
        <v>14564.1</v>
      </c>
      <c r="D466" s="9">
        <v>14567.65</v>
      </c>
      <c r="E466" s="9">
        <v>14559.099999999999</v>
      </c>
      <c r="F466" s="9">
        <v>14561.3</v>
      </c>
      <c r="G466" s="9">
        <f>IF(A466&lt;=$C$4,"",MAX(INDEX($D$15:$D$713,A466-$C$4):D465))</f>
        <v>14569.75</v>
      </c>
      <c r="H466" s="12">
        <f>IF(A466&lt;$C$5,"",MIN(INDEX($E$15:$E$713,A466-$C$5):E465))</f>
        <v>14553.1</v>
      </c>
      <c r="I466" s="9">
        <f t="shared" si="74"/>
        <v>15.25</v>
      </c>
      <c r="J466" s="10">
        <f t="shared" si="71"/>
        <v>10.538423248199011</v>
      </c>
      <c r="K466" s="16" t="str">
        <f t="shared" si="69"/>
        <v/>
      </c>
      <c r="L466" s="10" t="str">
        <f t="shared" si="70"/>
        <v/>
      </c>
      <c r="M466" s="15">
        <f t="shared" si="72"/>
        <v>14539.875852958809</v>
      </c>
      <c r="N466" s="15">
        <f t="shared" si="65"/>
        <v>14599.686220561791</v>
      </c>
      <c r="O466" s="10" t="str">
        <f t="shared" si="66"/>
        <v>buy</v>
      </c>
      <c r="P466" s="10">
        <f t="shared" si="67"/>
        <v>14563.800000000001</v>
      </c>
      <c r="Q466" s="18">
        <f t="shared" si="68"/>
        <v>11.962073520596594</v>
      </c>
      <c r="R466" s="17" t="str">
        <f t="shared" si="73"/>
        <v/>
      </c>
    </row>
    <row r="467" spans="1:18" x14ac:dyDescent="0.25">
      <c r="A467" s="10">
        <v>453</v>
      </c>
      <c r="B467" s="20">
        <v>44216.438888888886</v>
      </c>
      <c r="C467" s="9">
        <v>14561.9</v>
      </c>
      <c r="D467" s="9">
        <v>14569.6</v>
      </c>
      <c r="E467" s="9">
        <v>14553.95</v>
      </c>
      <c r="F467" s="9">
        <v>14563.7</v>
      </c>
      <c r="G467" s="9">
        <f>IF(A467&lt;=$C$4,"",MAX(INDEX($D$15:$D$713,A467-$C$4):D466))</f>
        <v>14569.75</v>
      </c>
      <c r="H467" s="12">
        <f>IF(A467&lt;$C$5,"",MIN(INDEX($E$15:$E$713,A467-$C$5):E466))</f>
        <v>14553.1</v>
      </c>
      <c r="I467" s="9">
        <f t="shared" si="74"/>
        <v>8.5500000000010914</v>
      </c>
      <c r="J467" s="10">
        <f t="shared" si="71"/>
        <v>10.439002085789117</v>
      </c>
      <c r="K467" s="16" t="str">
        <f t="shared" si="69"/>
        <v/>
      </c>
      <c r="L467" s="10" t="str">
        <f t="shared" si="70"/>
        <v/>
      </c>
      <c r="M467" s="15">
        <f t="shared" si="72"/>
        <v>14539.875852958809</v>
      </c>
      <c r="N467" s="15">
        <f t="shared" si="65"/>
        <v>14599.686220561791</v>
      </c>
      <c r="O467" s="10" t="str">
        <f t="shared" si="66"/>
        <v>buy</v>
      </c>
      <c r="P467" s="10">
        <f t="shared" si="67"/>
        <v>14563.800000000001</v>
      </c>
      <c r="Q467" s="18">
        <f t="shared" si="68"/>
        <v>11.962073520596594</v>
      </c>
      <c r="R467" s="17" t="str">
        <f t="shared" si="73"/>
        <v/>
      </c>
    </row>
    <row r="468" spans="1:18" x14ac:dyDescent="0.25">
      <c r="A468" s="10">
        <v>454</v>
      </c>
      <c r="B468" s="20">
        <v>44216.439583333333</v>
      </c>
      <c r="C468" s="9">
        <v>14563.7</v>
      </c>
      <c r="D468" s="9">
        <v>14568.1</v>
      </c>
      <c r="E468" s="9">
        <v>14556.949999999999</v>
      </c>
      <c r="F468" s="9">
        <v>14562.5</v>
      </c>
      <c r="G468" s="9">
        <f>IF(A468&lt;=$C$4,"",MAX(INDEX($D$15:$D$713,A468-$C$4):D467))</f>
        <v>14569.6</v>
      </c>
      <c r="H468" s="12">
        <f>IF(A468&lt;$C$5,"",MIN(INDEX($E$15:$E$713,A468-$C$5):E467))</f>
        <v>14553.1</v>
      </c>
      <c r="I468" s="9">
        <f t="shared" si="74"/>
        <v>15.649999999999636</v>
      </c>
      <c r="J468" s="10">
        <f t="shared" si="71"/>
        <v>10.699551981499642</v>
      </c>
      <c r="K468" s="16" t="str">
        <f t="shared" si="69"/>
        <v/>
      </c>
      <c r="L468" s="10" t="str">
        <f t="shared" si="70"/>
        <v/>
      </c>
      <c r="M468" s="15">
        <f t="shared" si="72"/>
        <v>14539.875852958809</v>
      </c>
      <c r="N468" s="15">
        <f t="shared" si="65"/>
        <v>14599.686220561791</v>
      </c>
      <c r="O468" s="10" t="str">
        <f t="shared" si="66"/>
        <v>buy</v>
      </c>
      <c r="P468" s="10">
        <f t="shared" si="67"/>
        <v>14563.800000000001</v>
      </c>
      <c r="Q468" s="18">
        <f t="shared" si="68"/>
        <v>11.962073520596594</v>
      </c>
      <c r="R468" s="17" t="str">
        <f t="shared" si="73"/>
        <v/>
      </c>
    </row>
    <row r="469" spans="1:18" x14ac:dyDescent="0.25">
      <c r="A469" s="10">
        <v>455</v>
      </c>
      <c r="B469" s="20">
        <v>44216.44027777778</v>
      </c>
      <c r="C469" s="9">
        <v>14561.85</v>
      </c>
      <c r="D469" s="9">
        <v>14571</v>
      </c>
      <c r="E469" s="9">
        <v>14559.900000000001</v>
      </c>
      <c r="F469" s="9">
        <v>14566.4</v>
      </c>
      <c r="G469" s="9">
        <f>IF(A469&lt;=$C$4,"",MAX(INDEX($D$15:$D$713,A469-$C$4):D468))</f>
        <v>14569.6</v>
      </c>
      <c r="H469" s="12">
        <f>IF(A469&lt;$C$5,"",MIN(INDEX($E$15:$E$713,A469-$C$5):E468))</f>
        <v>14553.95</v>
      </c>
      <c r="I469" s="9">
        <f t="shared" si="74"/>
        <v>11.150000000001455</v>
      </c>
      <c r="J469" s="10">
        <f t="shared" si="71"/>
        <v>10.722074382424733</v>
      </c>
      <c r="K469" s="16" t="str">
        <f t="shared" si="69"/>
        <v>buy</v>
      </c>
      <c r="L469" s="10">
        <f t="shared" si="70"/>
        <v>14569.6</v>
      </c>
      <c r="M469" s="15">
        <f t="shared" si="72"/>
        <v>14539.875852958809</v>
      </c>
      <c r="N469" s="15">
        <f t="shared" si="65"/>
        <v>14599.686220561791</v>
      </c>
      <c r="O469" s="10" t="str">
        <f t="shared" si="66"/>
        <v>buy</v>
      </c>
      <c r="P469" s="10">
        <f t="shared" si="67"/>
        <v>14563.800000000001</v>
      </c>
      <c r="Q469" s="18">
        <f t="shared" si="68"/>
        <v>11.962073520596594</v>
      </c>
      <c r="R469" s="17" t="str">
        <f t="shared" si="73"/>
        <v/>
      </c>
    </row>
    <row r="470" spans="1:18" x14ac:dyDescent="0.25">
      <c r="A470" s="10">
        <v>456</v>
      </c>
      <c r="B470" s="20">
        <v>44216.440972222219</v>
      </c>
      <c r="C470" s="9">
        <v>14566.65</v>
      </c>
      <c r="D470" s="9">
        <v>14575.05</v>
      </c>
      <c r="E470" s="9">
        <v>14563.05</v>
      </c>
      <c r="F470" s="9">
        <v>14571.45</v>
      </c>
      <c r="G470" s="9">
        <f>IF(A470&lt;=$C$4,"",MAX(INDEX($D$15:$D$713,A470-$C$4):D469))</f>
        <v>14571</v>
      </c>
      <c r="H470" s="12">
        <f>IF(A470&lt;$C$5,"",MIN(INDEX($E$15:$E$713,A470-$C$5):E469))</f>
        <v>14553.95</v>
      </c>
      <c r="I470" s="9">
        <f t="shared" si="74"/>
        <v>11.099999999998545</v>
      </c>
      <c r="J470" s="10">
        <f t="shared" si="71"/>
        <v>10.740970663303424</v>
      </c>
      <c r="K470" s="16" t="str">
        <f t="shared" si="69"/>
        <v>buy</v>
      </c>
      <c r="L470" s="10">
        <f t="shared" si="70"/>
        <v>14571</v>
      </c>
      <c r="M470" s="15">
        <f t="shared" si="72"/>
        <v>14539.875852958809</v>
      </c>
      <c r="N470" s="15">
        <f t="shared" si="65"/>
        <v>14599.686220561791</v>
      </c>
      <c r="O470" s="10" t="str">
        <f t="shared" si="66"/>
        <v>buy</v>
      </c>
      <c r="P470" s="10">
        <f t="shared" si="67"/>
        <v>14563.800000000001</v>
      </c>
      <c r="Q470" s="18">
        <f t="shared" si="68"/>
        <v>11.962073520596594</v>
      </c>
      <c r="R470" s="17" t="str">
        <f t="shared" si="73"/>
        <v/>
      </c>
    </row>
    <row r="471" spans="1:18" x14ac:dyDescent="0.25">
      <c r="A471" s="10">
        <v>457</v>
      </c>
      <c r="B471" s="20">
        <v>44216.441666666666</v>
      </c>
      <c r="C471" s="9">
        <v>14571.05</v>
      </c>
      <c r="D471" s="9">
        <v>14573.45</v>
      </c>
      <c r="E471" s="9">
        <v>14563.85</v>
      </c>
      <c r="F471" s="9">
        <v>14566.95</v>
      </c>
      <c r="G471" s="9">
        <f>IF(A471&lt;=$C$4,"",MAX(INDEX($D$15:$D$713,A471-$C$4):D470))</f>
        <v>14575.05</v>
      </c>
      <c r="H471" s="12">
        <f>IF(A471&lt;$C$5,"",MIN(INDEX($E$15:$E$713,A471-$C$5):E470))</f>
        <v>14556.949999999999</v>
      </c>
      <c r="I471" s="9">
        <f t="shared" si="74"/>
        <v>12</v>
      </c>
      <c r="J471" s="10">
        <f t="shared" si="71"/>
        <v>10.803922130138252</v>
      </c>
      <c r="K471" s="16" t="str">
        <f t="shared" si="69"/>
        <v/>
      </c>
      <c r="L471" s="10" t="str">
        <f t="shared" si="70"/>
        <v/>
      </c>
      <c r="M471" s="15">
        <f t="shared" si="72"/>
        <v>14539.875852958809</v>
      </c>
      <c r="N471" s="15">
        <f t="shared" si="65"/>
        <v>14599.686220561791</v>
      </c>
      <c r="O471" s="10" t="str">
        <f t="shared" si="66"/>
        <v>buy</v>
      </c>
      <c r="P471" s="10">
        <f t="shared" si="67"/>
        <v>14563.800000000001</v>
      </c>
      <c r="Q471" s="18">
        <f t="shared" si="68"/>
        <v>11.962073520596594</v>
      </c>
      <c r="R471" s="17" t="str">
        <f t="shared" si="73"/>
        <v/>
      </c>
    </row>
    <row r="472" spans="1:18" x14ac:dyDescent="0.25">
      <c r="A472" s="10">
        <v>458</v>
      </c>
      <c r="B472" s="20">
        <v>44216.442361111112</v>
      </c>
      <c r="C472" s="9">
        <v>14566.95</v>
      </c>
      <c r="D472" s="9">
        <v>14570.15</v>
      </c>
      <c r="E472" s="9">
        <v>14558.949999999999</v>
      </c>
      <c r="F472" s="9">
        <v>14563</v>
      </c>
      <c r="G472" s="9">
        <f>IF(A472&lt;=$C$4,"",MAX(INDEX($D$15:$D$713,A472-$C$4):D471))</f>
        <v>14575.05</v>
      </c>
      <c r="H472" s="12">
        <f>IF(A472&lt;$C$5,"",MIN(INDEX($E$15:$E$713,A472-$C$5):E471))</f>
        <v>14559.900000000001</v>
      </c>
      <c r="I472" s="9">
        <f t="shared" si="74"/>
        <v>9.6000000000003638</v>
      </c>
      <c r="J472" s="10">
        <f t="shared" si="71"/>
        <v>10.743726023631357</v>
      </c>
      <c r="K472" s="16" t="str">
        <f t="shared" si="69"/>
        <v>sell</v>
      </c>
      <c r="L472" s="10">
        <f t="shared" si="70"/>
        <v>14559.900000000001</v>
      </c>
      <c r="M472" s="15">
        <f t="shared" si="72"/>
        <v>14539.875852958809</v>
      </c>
      <c r="N472" s="15">
        <f t="shared" si="65"/>
        <v>14599.686220561791</v>
      </c>
      <c r="O472" s="10" t="str">
        <f t="shared" si="66"/>
        <v>buy</v>
      </c>
      <c r="P472" s="10">
        <f t="shared" si="67"/>
        <v>14563.800000000001</v>
      </c>
      <c r="Q472" s="18">
        <f t="shared" si="68"/>
        <v>11.962073520596594</v>
      </c>
      <c r="R472" s="17" t="str">
        <f t="shared" si="73"/>
        <v/>
      </c>
    </row>
    <row r="473" spans="1:18" x14ac:dyDescent="0.25">
      <c r="A473" s="10">
        <v>459</v>
      </c>
      <c r="B473" s="20">
        <v>44216.443055555559</v>
      </c>
      <c r="C473" s="9">
        <v>14563.35</v>
      </c>
      <c r="D473" s="9">
        <v>14565.75</v>
      </c>
      <c r="E473" s="9">
        <v>14555.15</v>
      </c>
      <c r="F473" s="9">
        <v>14562.25</v>
      </c>
      <c r="G473" s="9">
        <f>IF(A473&lt;=$C$4,"",MAX(INDEX($D$15:$D$713,A473-$C$4):D472))</f>
        <v>14575.05</v>
      </c>
      <c r="H473" s="12">
        <f>IF(A473&lt;$C$5,"",MIN(INDEX($E$15:$E$713,A473-$C$5):E472))</f>
        <v>14558.949999999999</v>
      </c>
      <c r="I473" s="9">
        <f t="shared" si="74"/>
        <v>11.200000000000728</v>
      </c>
      <c r="J473" s="10">
        <f t="shared" si="71"/>
        <v>10.766539722449824</v>
      </c>
      <c r="K473" s="16" t="str">
        <f t="shared" si="69"/>
        <v>sell</v>
      </c>
      <c r="L473" s="10">
        <f t="shared" si="70"/>
        <v>14558.949999999999</v>
      </c>
      <c r="M473" s="15">
        <f t="shared" si="72"/>
        <v>14539.875852958809</v>
      </c>
      <c r="N473" s="15">
        <f t="shared" si="65"/>
        <v>14599.686220561791</v>
      </c>
      <c r="O473" s="10" t="str">
        <f t="shared" si="66"/>
        <v>buy</v>
      </c>
      <c r="P473" s="10">
        <f t="shared" si="67"/>
        <v>14563.800000000001</v>
      </c>
      <c r="Q473" s="18">
        <f t="shared" si="68"/>
        <v>11.962073520596594</v>
      </c>
      <c r="R473" s="17" t="str">
        <f t="shared" si="73"/>
        <v/>
      </c>
    </row>
    <row r="474" spans="1:18" x14ac:dyDescent="0.25">
      <c r="A474" s="10">
        <v>460</v>
      </c>
      <c r="B474" s="20">
        <v>44216.443749999999</v>
      </c>
      <c r="C474" s="9">
        <v>14562.2</v>
      </c>
      <c r="D474" s="9">
        <v>14564.1</v>
      </c>
      <c r="E474" s="9">
        <v>14559.15</v>
      </c>
      <c r="F474" s="9">
        <v>14560.9</v>
      </c>
      <c r="G474" s="9">
        <f>IF(A474&lt;=$C$4,"",MAX(INDEX($D$15:$D$713,A474-$C$4):D473))</f>
        <v>14573.45</v>
      </c>
      <c r="H474" s="12">
        <f>IF(A474&lt;$C$5,"",MIN(INDEX($E$15:$E$713,A474-$C$5):E473))</f>
        <v>14555.15</v>
      </c>
      <c r="I474" s="9">
        <f t="shared" si="74"/>
        <v>10.600000000000364</v>
      </c>
      <c r="J474" s="10">
        <f t="shared" si="71"/>
        <v>10.758212736327351</v>
      </c>
      <c r="K474" s="16" t="str">
        <f t="shared" si="69"/>
        <v/>
      </c>
      <c r="L474" s="10" t="str">
        <f t="shared" si="70"/>
        <v/>
      </c>
      <c r="M474" s="15">
        <f t="shared" si="72"/>
        <v>14539.875852958809</v>
      </c>
      <c r="N474" s="15">
        <f t="shared" si="65"/>
        <v>14599.686220561791</v>
      </c>
      <c r="O474" s="10" t="str">
        <f t="shared" si="66"/>
        <v>buy</v>
      </c>
      <c r="P474" s="10">
        <f t="shared" si="67"/>
        <v>14563.800000000001</v>
      </c>
      <c r="Q474" s="18">
        <f t="shared" si="68"/>
        <v>11.962073520596594</v>
      </c>
      <c r="R474" s="17" t="str">
        <f t="shared" si="73"/>
        <v/>
      </c>
    </row>
    <row r="475" spans="1:18" x14ac:dyDescent="0.25">
      <c r="A475" s="10">
        <v>461</v>
      </c>
      <c r="B475" s="20">
        <v>44216.444444444445</v>
      </c>
      <c r="C475" s="9">
        <v>14561.4</v>
      </c>
      <c r="D475" s="9">
        <v>14566.550000000001</v>
      </c>
      <c r="E475" s="9">
        <v>14558.4</v>
      </c>
      <c r="F475" s="9">
        <v>14561.8</v>
      </c>
      <c r="G475" s="9">
        <f>IF(A475&lt;=$C$4,"",MAX(INDEX($D$15:$D$713,A475-$C$4):D474))</f>
        <v>14570.15</v>
      </c>
      <c r="H475" s="12">
        <f>IF(A475&lt;$C$5,"",MIN(INDEX($E$15:$E$713,A475-$C$5):E474))</f>
        <v>14555.15</v>
      </c>
      <c r="I475" s="9">
        <f t="shared" si="74"/>
        <v>4.9500000000007276</v>
      </c>
      <c r="J475" s="10">
        <f t="shared" si="71"/>
        <v>10.467802099511021</v>
      </c>
      <c r="K475" s="16" t="str">
        <f t="shared" si="69"/>
        <v/>
      </c>
      <c r="L475" s="10" t="str">
        <f t="shared" si="70"/>
        <v/>
      </c>
      <c r="M475" s="15">
        <f t="shared" si="72"/>
        <v>14539.875852958809</v>
      </c>
      <c r="N475" s="15">
        <f t="shared" si="65"/>
        <v>14599.686220561791</v>
      </c>
      <c r="O475" s="10" t="str">
        <f t="shared" si="66"/>
        <v>buy</v>
      </c>
      <c r="P475" s="10">
        <f t="shared" si="67"/>
        <v>14563.800000000001</v>
      </c>
      <c r="Q475" s="18">
        <f t="shared" si="68"/>
        <v>11.962073520596594</v>
      </c>
      <c r="R475" s="17" t="str">
        <f t="shared" si="73"/>
        <v/>
      </c>
    </row>
    <row r="476" spans="1:18" x14ac:dyDescent="0.25">
      <c r="A476" s="10">
        <v>462</v>
      </c>
      <c r="B476" s="20">
        <v>44216.445138888892</v>
      </c>
      <c r="C476" s="9">
        <v>14561.900000000001</v>
      </c>
      <c r="D476" s="9">
        <v>14566.6</v>
      </c>
      <c r="E476" s="9">
        <v>14556.55</v>
      </c>
      <c r="F476" s="9">
        <v>14564.9</v>
      </c>
      <c r="G476" s="9">
        <f>IF(A476&lt;=$C$4,"",MAX(INDEX($D$15:$D$713,A476-$C$4):D475))</f>
        <v>14566.550000000001</v>
      </c>
      <c r="H476" s="12">
        <f>IF(A476&lt;$C$5,"",MIN(INDEX($E$15:$E$713,A476-$C$5):E475))</f>
        <v>14555.15</v>
      </c>
      <c r="I476" s="9">
        <f t="shared" si="74"/>
        <v>8.1500000000014552</v>
      </c>
      <c r="J476" s="10">
        <f t="shared" si="71"/>
        <v>10.351911994535543</v>
      </c>
      <c r="K476" s="16" t="str">
        <f t="shared" si="69"/>
        <v>buy</v>
      </c>
      <c r="L476" s="10">
        <f t="shared" si="70"/>
        <v>14566.550000000001</v>
      </c>
      <c r="M476" s="15">
        <f t="shared" si="72"/>
        <v>14539.875852958809</v>
      </c>
      <c r="N476" s="15">
        <f t="shared" si="65"/>
        <v>14599.686220561791</v>
      </c>
      <c r="O476" s="10" t="str">
        <f t="shared" si="66"/>
        <v>buy</v>
      </c>
      <c r="P476" s="10">
        <f t="shared" si="67"/>
        <v>14563.800000000001</v>
      </c>
      <c r="Q476" s="18">
        <f t="shared" si="68"/>
        <v>11.962073520596594</v>
      </c>
      <c r="R476" s="17" t="str">
        <f t="shared" si="73"/>
        <v/>
      </c>
    </row>
    <row r="477" spans="1:18" x14ac:dyDescent="0.25">
      <c r="A477" s="10">
        <v>463</v>
      </c>
      <c r="B477" s="20">
        <v>44216.445833333331</v>
      </c>
      <c r="C477" s="9">
        <v>14565.15</v>
      </c>
      <c r="D477" s="9">
        <v>14569.050000000001</v>
      </c>
      <c r="E477" s="9">
        <v>14560.65</v>
      </c>
      <c r="F477" s="9">
        <v>14562.25</v>
      </c>
      <c r="G477" s="9">
        <f>IF(A477&lt;=$C$4,"",MAX(INDEX($D$15:$D$713,A477-$C$4):D476))</f>
        <v>14566.6</v>
      </c>
      <c r="H477" s="12">
        <f>IF(A477&lt;$C$5,"",MIN(INDEX($E$15:$E$713,A477-$C$5):E476))</f>
        <v>14556.55</v>
      </c>
      <c r="I477" s="9">
        <f t="shared" si="74"/>
        <v>10.050000000001091</v>
      </c>
      <c r="J477" s="10">
        <f t="shared" si="71"/>
        <v>10.336816394808821</v>
      </c>
      <c r="K477" s="16" t="str">
        <f t="shared" si="69"/>
        <v>buy</v>
      </c>
      <c r="L477" s="10">
        <f t="shared" si="70"/>
        <v>14566.6</v>
      </c>
      <c r="M477" s="15">
        <f t="shared" si="72"/>
        <v>14539.875852958809</v>
      </c>
      <c r="N477" s="15">
        <f t="shared" si="65"/>
        <v>14599.686220561791</v>
      </c>
      <c r="O477" s="10" t="str">
        <f t="shared" si="66"/>
        <v>buy</v>
      </c>
      <c r="P477" s="10">
        <f t="shared" si="67"/>
        <v>14563.800000000001</v>
      </c>
      <c r="Q477" s="18">
        <f t="shared" si="68"/>
        <v>11.962073520596594</v>
      </c>
      <c r="R477" s="17" t="str">
        <f t="shared" si="73"/>
        <v/>
      </c>
    </row>
    <row r="478" spans="1:18" x14ac:dyDescent="0.25">
      <c r="A478" s="10">
        <v>464</v>
      </c>
      <c r="B478" s="20">
        <v>44216.446527777778</v>
      </c>
      <c r="C478" s="9">
        <v>14562.75</v>
      </c>
      <c r="D478" s="9">
        <v>14568.949999999999</v>
      </c>
      <c r="E478" s="9">
        <v>14556.550000000001</v>
      </c>
      <c r="F478" s="9">
        <v>14566.75</v>
      </c>
      <c r="G478" s="9">
        <f>IF(A478&lt;=$C$4,"",MAX(INDEX($D$15:$D$713,A478-$C$4):D477))</f>
        <v>14569.050000000001</v>
      </c>
      <c r="H478" s="12">
        <f>IF(A478&lt;$C$5,"",MIN(INDEX($E$15:$E$713,A478-$C$5):E477))</f>
        <v>14556.55</v>
      </c>
      <c r="I478" s="9">
        <f t="shared" si="74"/>
        <v>8.4000000000014552</v>
      </c>
      <c r="J478" s="10">
        <f t="shared" si="71"/>
        <v>10.239975575068453</v>
      </c>
      <c r="K478" s="16" t="str">
        <f t="shared" si="69"/>
        <v>sell</v>
      </c>
      <c r="L478" s="10">
        <f t="shared" si="70"/>
        <v>14556.55</v>
      </c>
      <c r="M478" s="15">
        <f t="shared" si="72"/>
        <v>14539.875852958809</v>
      </c>
      <c r="N478" s="15">
        <f t="shared" si="65"/>
        <v>14599.686220561791</v>
      </c>
      <c r="O478" s="10" t="str">
        <f t="shared" si="66"/>
        <v>buy</v>
      </c>
      <c r="P478" s="10">
        <f t="shared" si="67"/>
        <v>14563.800000000001</v>
      </c>
      <c r="Q478" s="18">
        <f t="shared" si="68"/>
        <v>11.962073520596594</v>
      </c>
      <c r="R478" s="17" t="str">
        <f t="shared" si="73"/>
        <v/>
      </c>
    </row>
    <row r="479" spans="1:18" x14ac:dyDescent="0.25">
      <c r="A479" s="10">
        <v>465</v>
      </c>
      <c r="B479" s="20">
        <v>44216.447222222225</v>
      </c>
      <c r="C479" s="9">
        <v>14567.199999999999</v>
      </c>
      <c r="D479" s="9">
        <v>14573.449999999999</v>
      </c>
      <c r="E479" s="9">
        <v>14560.099999999999</v>
      </c>
      <c r="F479" s="9">
        <v>14569.65</v>
      </c>
      <c r="G479" s="9">
        <f>IF(A479&lt;=$C$4,"",MAX(INDEX($D$15:$D$713,A479-$C$4):D478))</f>
        <v>14569.050000000001</v>
      </c>
      <c r="H479" s="12">
        <f>IF(A479&lt;$C$5,"",MIN(INDEX($E$15:$E$713,A479-$C$5):E478))</f>
        <v>14556.55</v>
      </c>
      <c r="I479" s="9">
        <f t="shared" si="74"/>
        <v>12.399999999997817</v>
      </c>
      <c r="J479" s="10">
        <f t="shared" si="71"/>
        <v>10.347976796314921</v>
      </c>
      <c r="K479" s="16" t="str">
        <f t="shared" si="69"/>
        <v>buy</v>
      </c>
      <c r="L479" s="10">
        <f t="shared" si="70"/>
        <v>14569.050000000001</v>
      </c>
      <c r="M479" s="15">
        <f t="shared" si="72"/>
        <v>14539.875852958809</v>
      </c>
      <c r="N479" s="15">
        <f t="shared" si="65"/>
        <v>14599.686220561791</v>
      </c>
      <c r="O479" s="10" t="str">
        <f t="shared" si="66"/>
        <v>buy</v>
      </c>
      <c r="P479" s="10">
        <f t="shared" si="67"/>
        <v>14563.800000000001</v>
      </c>
      <c r="Q479" s="18">
        <f t="shared" si="68"/>
        <v>11.962073520596594</v>
      </c>
      <c r="R479" s="17" t="str">
        <f t="shared" si="73"/>
        <v/>
      </c>
    </row>
    <row r="480" spans="1:18" x14ac:dyDescent="0.25">
      <c r="A480" s="10">
        <v>466</v>
      </c>
      <c r="B480" s="20">
        <v>44216.447916666664</v>
      </c>
      <c r="C480" s="9">
        <v>14569.2</v>
      </c>
      <c r="D480" s="9">
        <v>14575.5</v>
      </c>
      <c r="E480" s="9">
        <v>14564.9</v>
      </c>
      <c r="F480" s="9">
        <v>14569.95</v>
      </c>
      <c r="G480" s="9">
        <f>IF(A480&lt;=$C$4,"",MAX(INDEX($D$15:$D$713,A480-$C$4):D479))</f>
        <v>14573.449999999999</v>
      </c>
      <c r="H480" s="12">
        <f>IF(A480&lt;$C$5,"",MIN(INDEX($E$15:$E$713,A480-$C$5):E479))</f>
        <v>14556.550000000001</v>
      </c>
      <c r="I480" s="9">
        <f t="shared" si="74"/>
        <v>13.350000000000364</v>
      </c>
      <c r="J480" s="10">
        <f t="shared" si="71"/>
        <v>10.498077956499193</v>
      </c>
      <c r="K480" s="16" t="str">
        <f t="shared" si="69"/>
        <v>buy</v>
      </c>
      <c r="L480" s="10">
        <f t="shared" si="70"/>
        <v>14573.449999999999</v>
      </c>
      <c r="M480" s="15">
        <f t="shared" si="72"/>
        <v>14539.875852958809</v>
      </c>
      <c r="N480" s="15">
        <f t="shared" si="65"/>
        <v>14599.686220561791</v>
      </c>
      <c r="O480" s="10" t="str">
        <f t="shared" si="66"/>
        <v>buy</v>
      </c>
      <c r="P480" s="10">
        <f t="shared" si="67"/>
        <v>14563.800000000001</v>
      </c>
      <c r="Q480" s="18">
        <f t="shared" si="68"/>
        <v>11.962073520596594</v>
      </c>
      <c r="R480" s="17" t="str">
        <f t="shared" si="73"/>
        <v/>
      </c>
    </row>
    <row r="481" spans="1:18" x14ac:dyDescent="0.25">
      <c r="A481" s="10">
        <v>467</v>
      </c>
      <c r="B481" s="20">
        <v>44216.448611111111</v>
      </c>
      <c r="C481" s="9">
        <v>14570.050000000001</v>
      </c>
      <c r="D481" s="9">
        <v>14576.400000000001</v>
      </c>
      <c r="E481" s="9">
        <v>14565.35</v>
      </c>
      <c r="F481" s="9">
        <v>14569</v>
      </c>
      <c r="G481" s="9">
        <f>IF(A481&lt;=$C$4,"",MAX(INDEX($D$15:$D$713,A481-$C$4):D480))</f>
        <v>14575.5</v>
      </c>
      <c r="H481" s="12">
        <f>IF(A481&lt;$C$5,"",MIN(INDEX($E$15:$E$713,A481-$C$5):E480))</f>
        <v>14556.550000000001</v>
      </c>
      <c r="I481" s="9">
        <f t="shared" si="74"/>
        <v>10.600000000000364</v>
      </c>
      <c r="J481" s="10">
        <f t="shared" si="71"/>
        <v>10.503174058674251</v>
      </c>
      <c r="K481" s="16" t="str">
        <f t="shared" si="69"/>
        <v>buy</v>
      </c>
      <c r="L481" s="10">
        <f t="shared" si="70"/>
        <v>14575.5</v>
      </c>
      <c r="M481" s="15">
        <f t="shared" si="72"/>
        <v>14539.875852958809</v>
      </c>
      <c r="N481" s="15">
        <f t="shared" si="65"/>
        <v>14599.686220561791</v>
      </c>
      <c r="O481" s="10" t="str">
        <f t="shared" si="66"/>
        <v>buy</v>
      </c>
      <c r="P481" s="10">
        <f t="shared" si="67"/>
        <v>14563.800000000001</v>
      </c>
      <c r="Q481" s="18">
        <f t="shared" si="68"/>
        <v>11.962073520596594</v>
      </c>
      <c r="R481" s="17" t="str">
        <f t="shared" si="73"/>
        <v/>
      </c>
    </row>
    <row r="482" spans="1:18" x14ac:dyDescent="0.25">
      <c r="A482" s="10">
        <v>468</v>
      </c>
      <c r="B482" s="20">
        <v>44216.449305555558</v>
      </c>
      <c r="C482" s="9">
        <v>14569.05</v>
      </c>
      <c r="D482" s="9">
        <v>14574.6</v>
      </c>
      <c r="E482" s="9">
        <v>14561.7</v>
      </c>
      <c r="F482" s="9">
        <v>14563.3</v>
      </c>
      <c r="G482" s="9">
        <f>IF(A482&lt;=$C$4,"",MAX(INDEX($D$15:$D$713,A482-$C$4):D481))</f>
        <v>14576.400000000001</v>
      </c>
      <c r="H482" s="12">
        <f>IF(A482&lt;$C$5,"",MIN(INDEX($E$15:$E$713,A482-$C$5):E481))</f>
        <v>14560.099999999999</v>
      </c>
      <c r="I482" s="9">
        <f t="shared" si="74"/>
        <v>11.050000000001091</v>
      </c>
      <c r="J482" s="10">
        <f t="shared" si="71"/>
        <v>10.530515355740594</v>
      </c>
      <c r="K482" s="16" t="str">
        <f t="shared" si="69"/>
        <v/>
      </c>
      <c r="L482" s="10" t="str">
        <f t="shared" si="70"/>
        <v/>
      </c>
      <c r="M482" s="15">
        <f t="shared" si="72"/>
        <v>14539.875852958809</v>
      </c>
      <c r="N482" s="15">
        <f t="shared" si="65"/>
        <v>14599.686220561791</v>
      </c>
      <c r="O482" s="10" t="str">
        <f t="shared" si="66"/>
        <v>buy</v>
      </c>
      <c r="P482" s="10">
        <f t="shared" si="67"/>
        <v>14563.800000000001</v>
      </c>
      <c r="Q482" s="18">
        <f t="shared" si="68"/>
        <v>11.962073520596594</v>
      </c>
      <c r="R482" s="17" t="str">
        <f t="shared" si="73"/>
        <v/>
      </c>
    </row>
    <row r="483" spans="1:18" x14ac:dyDescent="0.25">
      <c r="A483" s="10">
        <v>469</v>
      </c>
      <c r="B483" s="20">
        <v>44216.45</v>
      </c>
      <c r="C483" s="9">
        <v>14563.5</v>
      </c>
      <c r="D483" s="9">
        <v>14567.800000000001</v>
      </c>
      <c r="E483" s="9">
        <v>14555.3</v>
      </c>
      <c r="F483" s="9">
        <v>14563</v>
      </c>
      <c r="G483" s="9">
        <f>IF(A483&lt;=$C$4,"",MAX(INDEX($D$15:$D$713,A483-$C$4):D482))</f>
        <v>14576.400000000001</v>
      </c>
      <c r="H483" s="12">
        <f>IF(A483&lt;$C$5,"",MIN(INDEX($E$15:$E$713,A483-$C$5):E482))</f>
        <v>14561.7</v>
      </c>
      <c r="I483" s="9">
        <f t="shared" si="74"/>
        <v>12.899999999999636</v>
      </c>
      <c r="J483" s="10">
        <f t="shared" si="71"/>
        <v>10.648989587953546</v>
      </c>
      <c r="K483" s="16" t="str">
        <f t="shared" si="69"/>
        <v>sell</v>
      </c>
      <c r="L483" s="10">
        <f t="shared" si="70"/>
        <v>14561.7</v>
      </c>
      <c r="M483" s="15">
        <f t="shared" si="72"/>
        <v>14539.875852958809</v>
      </c>
      <c r="N483" s="15">
        <f t="shared" si="65"/>
        <v>14599.686220561791</v>
      </c>
      <c r="O483" s="10" t="str">
        <f t="shared" si="66"/>
        <v>buy</v>
      </c>
      <c r="P483" s="10">
        <f t="shared" si="67"/>
        <v>14563.800000000001</v>
      </c>
      <c r="Q483" s="18">
        <f t="shared" si="68"/>
        <v>11.962073520596594</v>
      </c>
      <c r="R483" s="17" t="str">
        <f t="shared" si="73"/>
        <v/>
      </c>
    </row>
    <row r="484" spans="1:18" x14ac:dyDescent="0.25">
      <c r="A484" s="10">
        <v>470</v>
      </c>
      <c r="B484" s="20">
        <v>44216.450694444444</v>
      </c>
      <c r="C484" s="9">
        <v>14562.7</v>
      </c>
      <c r="D484" s="9">
        <v>14568</v>
      </c>
      <c r="E484" s="9">
        <v>14553</v>
      </c>
      <c r="F484" s="9">
        <v>14562.05</v>
      </c>
      <c r="G484" s="9">
        <f>IF(A484&lt;=$C$4,"",MAX(INDEX($D$15:$D$713,A484-$C$4):D483))</f>
        <v>14576.400000000001</v>
      </c>
      <c r="H484" s="12">
        <f>IF(A484&lt;$C$5,"",MIN(INDEX($E$15:$E$713,A484-$C$5):E483))</f>
        <v>14555.3</v>
      </c>
      <c r="I484" s="9">
        <f t="shared" si="74"/>
        <v>12.500000000001819</v>
      </c>
      <c r="J484" s="10">
        <f t="shared" si="71"/>
        <v>10.741540108555959</v>
      </c>
      <c r="K484" s="16" t="str">
        <f t="shared" si="69"/>
        <v>sell</v>
      </c>
      <c r="L484" s="10">
        <f t="shared" si="70"/>
        <v>14555.3</v>
      </c>
      <c r="M484" s="15">
        <f t="shared" si="72"/>
        <v>14539.875852958809</v>
      </c>
      <c r="N484" s="15">
        <f t="shared" ref="N484:N547" si="75">IF(O484="buy",P484+$C$8*Q484, IF(O484="sell",P484-$C$8*Q484,""))</f>
        <v>14599.686220561791</v>
      </c>
      <c r="O484" s="10" t="str">
        <f t="shared" ref="O484:O547" si="76">IF(OR(O483="", O483="SL",O483="TP"), K484,IF(O483="buy", IF(E484&lt;=M483, "SL", IF(D484&gt;=N483, "TP",O483)), IF(O483="sell", IF(D484&gt;=M483, "SL", IF(E484&lt;=N483, "TP", O483)))))</f>
        <v>buy</v>
      </c>
      <c r="P484" s="10">
        <f t="shared" ref="P484:P547" si="77">IF(O483=O484,P483,IF(OR(O484="buy", O484="sell"),L484,""))</f>
        <v>14563.800000000001</v>
      </c>
      <c r="Q484" s="18">
        <f t="shared" ref="Q484:Q547" si="78">IF(O484=O483, Q483, IF(OR(O484="buy", O484="sell"), J484, ""))</f>
        <v>11.962073520596594</v>
      </c>
      <c r="R484" s="17" t="str">
        <f t="shared" si="73"/>
        <v/>
      </c>
    </row>
    <row r="485" spans="1:18" x14ac:dyDescent="0.25">
      <c r="A485" s="10">
        <v>471</v>
      </c>
      <c r="B485" s="20">
        <v>44216.451388888891</v>
      </c>
      <c r="C485" s="9">
        <v>14562.1</v>
      </c>
      <c r="D485" s="9">
        <v>14565.699999999999</v>
      </c>
      <c r="E485" s="9">
        <v>14556.050000000001</v>
      </c>
      <c r="F485" s="9">
        <v>14559.3</v>
      </c>
      <c r="G485" s="9">
        <f>IF(A485&lt;=$C$4,"",MAX(INDEX($D$15:$D$713,A485-$C$4):D484))</f>
        <v>14574.6</v>
      </c>
      <c r="H485" s="12">
        <f>IF(A485&lt;$C$5,"",MIN(INDEX($E$15:$E$713,A485-$C$5):E484))</f>
        <v>14553</v>
      </c>
      <c r="I485" s="9">
        <f t="shared" si="74"/>
        <v>15</v>
      </c>
      <c r="J485" s="10">
        <f t="shared" si="71"/>
        <v>10.954463103128161</v>
      </c>
      <c r="K485" s="16" t="str">
        <f t="shared" ref="K485:K548" si="79">IF(D485&gt;=G485,"buy",IF(E485&lt;=H485,"sell",""))</f>
        <v/>
      </c>
      <c r="L485" s="10" t="str">
        <f t="shared" ref="L485:L548" si="80">IF(K485="buy",G485,IF(K485="sell",H485,""))</f>
        <v/>
      </c>
      <c r="M485" s="15">
        <f t="shared" si="72"/>
        <v>14539.875852958809</v>
      </c>
      <c r="N485" s="15">
        <f t="shared" si="75"/>
        <v>14599.686220561791</v>
      </c>
      <c r="O485" s="10" t="str">
        <f t="shared" si="76"/>
        <v>buy</v>
      </c>
      <c r="P485" s="10">
        <f t="shared" si="77"/>
        <v>14563.800000000001</v>
      </c>
      <c r="Q485" s="18">
        <f t="shared" si="78"/>
        <v>11.962073520596594</v>
      </c>
      <c r="R485" s="17" t="str">
        <f t="shared" si="73"/>
        <v/>
      </c>
    </row>
    <row r="486" spans="1:18" x14ac:dyDescent="0.25">
      <c r="A486" s="10">
        <v>472</v>
      </c>
      <c r="B486" s="20">
        <v>44216.45208333333</v>
      </c>
      <c r="C486" s="9">
        <v>14559.3</v>
      </c>
      <c r="D486" s="9">
        <v>14568.45</v>
      </c>
      <c r="E486" s="9">
        <v>14554.35</v>
      </c>
      <c r="F486" s="9">
        <v>14562.75</v>
      </c>
      <c r="G486" s="9">
        <f>IF(A486&lt;=$C$4,"",MAX(INDEX($D$15:$D$713,A486-$C$4):D485))</f>
        <v>14568</v>
      </c>
      <c r="H486" s="12">
        <f>IF(A486&lt;$C$5,"",MIN(INDEX($E$15:$E$713,A486-$C$5):E485))</f>
        <v>14553</v>
      </c>
      <c r="I486" s="9">
        <f t="shared" si="74"/>
        <v>9.6499999999978172</v>
      </c>
      <c r="J486" s="10">
        <f t="shared" ref="J486:J549" si="81">(J485*($C$6-1)+I486)/$C$6</f>
        <v>10.889239947971642</v>
      </c>
      <c r="K486" s="16" t="str">
        <f t="shared" si="79"/>
        <v>buy</v>
      </c>
      <c r="L486" s="10">
        <f t="shared" si="80"/>
        <v>14568</v>
      </c>
      <c r="M486" s="15">
        <f t="shared" si="72"/>
        <v>14539.875852958809</v>
      </c>
      <c r="N486" s="15">
        <f t="shared" si="75"/>
        <v>14599.686220561791</v>
      </c>
      <c r="O486" s="10" t="str">
        <f t="shared" si="76"/>
        <v>buy</v>
      </c>
      <c r="P486" s="10">
        <f t="shared" si="77"/>
        <v>14563.800000000001</v>
      </c>
      <c r="Q486" s="18">
        <f t="shared" si="78"/>
        <v>11.962073520596594</v>
      </c>
      <c r="R486" s="17" t="str">
        <f t="shared" si="73"/>
        <v/>
      </c>
    </row>
    <row r="487" spans="1:18" x14ac:dyDescent="0.25">
      <c r="A487" s="10">
        <v>473</v>
      </c>
      <c r="B487" s="20">
        <v>44216.452777777777</v>
      </c>
      <c r="C487" s="9">
        <v>14563.15</v>
      </c>
      <c r="D487" s="9">
        <v>14568.45</v>
      </c>
      <c r="E487" s="9">
        <v>14556.65</v>
      </c>
      <c r="F487" s="9">
        <v>14565.9</v>
      </c>
      <c r="G487" s="9">
        <f>IF(A487&lt;=$C$4,"",MAX(INDEX($D$15:$D$713,A487-$C$4):D486))</f>
        <v>14568.45</v>
      </c>
      <c r="H487" s="12">
        <f>IF(A487&lt;$C$5,"",MIN(INDEX($E$15:$E$713,A487-$C$5):E486))</f>
        <v>14553</v>
      </c>
      <c r="I487" s="9">
        <f t="shared" si="74"/>
        <v>14.100000000000364</v>
      </c>
      <c r="J487" s="10">
        <f t="shared" si="81"/>
        <v>11.049777950573079</v>
      </c>
      <c r="K487" s="16" t="str">
        <f t="shared" si="79"/>
        <v>buy</v>
      </c>
      <c r="L487" s="10">
        <f t="shared" si="80"/>
        <v>14568.45</v>
      </c>
      <c r="M487" s="15">
        <f t="shared" si="72"/>
        <v>14539.875852958809</v>
      </c>
      <c r="N487" s="15">
        <f t="shared" si="75"/>
        <v>14599.686220561791</v>
      </c>
      <c r="O487" s="10" t="str">
        <f t="shared" si="76"/>
        <v>buy</v>
      </c>
      <c r="P487" s="10">
        <f t="shared" si="77"/>
        <v>14563.800000000001</v>
      </c>
      <c r="Q487" s="18">
        <f t="shared" si="78"/>
        <v>11.962073520596594</v>
      </c>
      <c r="R487" s="17" t="str">
        <f t="shared" si="73"/>
        <v/>
      </c>
    </row>
    <row r="488" spans="1:18" x14ac:dyDescent="0.25">
      <c r="A488" s="10">
        <v>474</v>
      </c>
      <c r="B488" s="20">
        <v>44216.453472222223</v>
      </c>
      <c r="C488" s="9">
        <v>14565.5</v>
      </c>
      <c r="D488" s="9">
        <v>14568</v>
      </c>
      <c r="E488" s="9">
        <v>14562.85</v>
      </c>
      <c r="F488" s="9">
        <v>14566.2</v>
      </c>
      <c r="G488" s="9">
        <f>IF(A488&lt;=$C$4,"",MAX(INDEX($D$15:$D$713,A488-$C$4):D487))</f>
        <v>14568.45</v>
      </c>
      <c r="H488" s="12">
        <f>IF(A488&lt;$C$5,"",MIN(INDEX($E$15:$E$713,A488-$C$5):E487))</f>
        <v>14554.35</v>
      </c>
      <c r="I488" s="9">
        <f t="shared" si="74"/>
        <v>11.800000000001091</v>
      </c>
      <c r="J488" s="10">
        <f t="shared" si="81"/>
        <v>11.087289053044479</v>
      </c>
      <c r="K488" s="16" t="str">
        <f t="shared" si="79"/>
        <v/>
      </c>
      <c r="L488" s="10" t="str">
        <f t="shared" si="80"/>
        <v/>
      </c>
      <c r="M488" s="15">
        <f t="shared" si="72"/>
        <v>14539.875852958809</v>
      </c>
      <c r="N488" s="15">
        <f t="shared" si="75"/>
        <v>14599.686220561791</v>
      </c>
      <c r="O488" s="10" t="str">
        <f t="shared" si="76"/>
        <v>buy</v>
      </c>
      <c r="P488" s="10">
        <f t="shared" si="77"/>
        <v>14563.800000000001</v>
      </c>
      <c r="Q488" s="18">
        <f t="shared" si="78"/>
        <v>11.962073520596594</v>
      </c>
      <c r="R488" s="17" t="str">
        <f t="shared" si="73"/>
        <v/>
      </c>
    </row>
    <row r="489" spans="1:18" x14ac:dyDescent="0.25">
      <c r="A489" s="10">
        <v>475</v>
      </c>
      <c r="B489" s="20">
        <v>44216.45416666667</v>
      </c>
      <c r="C489" s="9">
        <v>14566.3</v>
      </c>
      <c r="D489" s="9">
        <v>14568.6</v>
      </c>
      <c r="E489" s="9">
        <v>14557.25</v>
      </c>
      <c r="F489" s="9">
        <v>14567.85</v>
      </c>
      <c r="G489" s="9">
        <f>IF(A489&lt;=$C$4,"",MAX(INDEX($D$15:$D$713,A489-$C$4):D488))</f>
        <v>14568.45</v>
      </c>
      <c r="H489" s="12">
        <f>IF(A489&lt;$C$5,"",MIN(INDEX($E$15:$E$713,A489-$C$5):E488))</f>
        <v>14554.35</v>
      </c>
      <c r="I489" s="9">
        <f t="shared" si="74"/>
        <v>5.1499999999996362</v>
      </c>
      <c r="J489" s="10">
        <f t="shared" si="81"/>
        <v>10.790424600392237</v>
      </c>
      <c r="K489" s="16" t="str">
        <f t="shared" si="79"/>
        <v>buy</v>
      </c>
      <c r="L489" s="10">
        <f t="shared" si="80"/>
        <v>14568.45</v>
      </c>
      <c r="M489" s="15">
        <f t="shared" si="72"/>
        <v>14539.875852958809</v>
      </c>
      <c r="N489" s="15">
        <f t="shared" si="75"/>
        <v>14599.686220561791</v>
      </c>
      <c r="O489" s="10" t="str">
        <f t="shared" si="76"/>
        <v>buy</v>
      </c>
      <c r="P489" s="10">
        <f t="shared" si="77"/>
        <v>14563.800000000001</v>
      </c>
      <c r="Q489" s="18">
        <f t="shared" si="78"/>
        <v>11.962073520596594</v>
      </c>
      <c r="R489" s="17" t="str">
        <f t="shared" si="73"/>
        <v/>
      </c>
    </row>
    <row r="490" spans="1:18" x14ac:dyDescent="0.25">
      <c r="A490" s="10">
        <v>476</v>
      </c>
      <c r="B490" s="20">
        <v>44216.454861111109</v>
      </c>
      <c r="C490" s="9">
        <v>14568.300000000001</v>
      </c>
      <c r="D490" s="9">
        <v>14574.5</v>
      </c>
      <c r="E490" s="9">
        <v>14559.849999999999</v>
      </c>
      <c r="F490" s="9">
        <v>14569.7</v>
      </c>
      <c r="G490" s="9">
        <f>IF(A490&lt;=$C$4,"",MAX(INDEX($D$15:$D$713,A490-$C$4):D489))</f>
        <v>14568.6</v>
      </c>
      <c r="H490" s="12">
        <f>IF(A490&lt;$C$5,"",MIN(INDEX($E$15:$E$713,A490-$C$5):E489))</f>
        <v>14556.65</v>
      </c>
      <c r="I490" s="9">
        <f t="shared" si="74"/>
        <v>11.350000000000364</v>
      </c>
      <c r="J490" s="10">
        <f t="shared" si="81"/>
        <v>10.818403370372643</v>
      </c>
      <c r="K490" s="16" t="str">
        <f t="shared" si="79"/>
        <v>buy</v>
      </c>
      <c r="L490" s="10">
        <f t="shared" si="80"/>
        <v>14568.6</v>
      </c>
      <c r="M490" s="15">
        <f t="shared" si="72"/>
        <v>14539.875852958809</v>
      </c>
      <c r="N490" s="15">
        <f t="shared" si="75"/>
        <v>14599.686220561791</v>
      </c>
      <c r="O490" s="10" t="str">
        <f t="shared" si="76"/>
        <v>buy</v>
      </c>
      <c r="P490" s="10">
        <f t="shared" si="77"/>
        <v>14563.800000000001</v>
      </c>
      <c r="Q490" s="18">
        <f t="shared" si="78"/>
        <v>11.962073520596594</v>
      </c>
      <c r="R490" s="17" t="str">
        <f t="shared" si="73"/>
        <v/>
      </c>
    </row>
    <row r="491" spans="1:18" x14ac:dyDescent="0.25">
      <c r="A491" s="10">
        <v>477</v>
      </c>
      <c r="B491" s="20">
        <v>44216.455555555556</v>
      </c>
      <c r="C491" s="9">
        <v>14570.45</v>
      </c>
      <c r="D491" s="9">
        <v>14572.95</v>
      </c>
      <c r="E491" s="9">
        <v>14564.3</v>
      </c>
      <c r="F491" s="9">
        <v>14566.5</v>
      </c>
      <c r="G491" s="9">
        <f>IF(A491&lt;=$C$4,"",MAX(INDEX($D$15:$D$713,A491-$C$4):D490))</f>
        <v>14574.5</v>
      </c>
      <c r="H491" s="12">
        <f>IF(A491&lt;$C$5,"",MIN(INDEX($E$15:$E$713,A491-$C$5):E490))</f>
        <v>14557.25</v>
      </c>
      <c r="I491" s="9">
        <f t="shared" si="74"/>
        <v>14.650000000001455</v>
      </c>
      <c r="J491" s="10">
        <f t="shared" si="81"/>
        <v>11.009983201854084</v>
      </c>
      <c r="K491" s="16" t="str">
        <f t="shared" si="79"/>
        <v/>
      </c>
      <c r="L491" s="10" t="str">
        <f t="shared" si="80"/>
        <v/>
      </c>
      <c r="M491" s="15">
        <f t="shared" si="72"/>
        <v>14539.875852958809</v>
      </c>
      <c r="N491" s="15">
        <f t="shared" si="75"/>
        <v>14599.686220561791</v>
      </c>
      <c r="O491" s="10" t="str">
        <f t="shared" si="76"/>
        <v>buy</v>
      </c>
      <c r="P491" s="10">
        <f t="shared" si="77"/>
        <v>14563.800000000001</v>
      </c>
      <c r="Q491" s="18">
        <f t="shared" si="78"/>
        <v>11.962073520596594</v>
      </c>
      <c r="R491" s="17" t="str">
        <f t="shared" si="73"/>
        <v/>
      </c>
    </row>
    <row r="492" spans="1:18" x14ac:dyDescent="0.25">
      <c r="A492" s="10">
        <v>478</v>
      </c>
      <c r="B492" s="20">
        <v>44216.456250000003</v>
      </c>
      <c r="C492" s="9">
        <v>14567.150000000001</v>
      </c>
      <c r="D492" s="9">
        <v>14574.8</v>
      </c>
      <c r="E492" s="9">
        <v>14558.5</v>
      </c>
      <c r="F492" s="9">
        <v>14572</v>
      </c>
      <c r="G492" s="9">
        <f>IF(A492&lt;=$C$4,"",MAX(INDEX($D$15:$D$713,A492-$C$4):D491))</f>
        <v>14574.5</v>
      </c>
      <c r="H492" s="12">
        <f>IF(A492&lt;$C$5,"",MIN(INDEX($E$15:$E$713,A492-$C$5):E491))</f>
        <v>14557.25</v>
      </c>
      <c r="I492" s="9">
        <f t="shared" si="74"/>
        <v>8.6500000000014552</v>
      </c>
      <c r="J492" s="10">
        <f t="shared" si="81"/>
        <v>10.891984041761452</v>
      </c>
      <c r="K492" s="16" t="str">
        <f t="shared" si="79"/>
        <v>buy</v>
      </c>
      <c r="L492" s="10">
        <f t="shared" si="80"/>
        <v>14574.5</v>
      </c>
      <c r="M492" s="15">
        <f t="shared" si="72"/>
        <v>14539.875852958809</v>
      </c>
      <c r="N492" s="15">
        <f t="shared" si="75"/>
        <v>14599.686220561791</v>
      </c>
      <c r="O492" s="10" t="str">
        <f t="shared" si="76"/>
        <v>buy</v>
      </c>
      <c r="P492" s="10">
        <f t="shared" si="77"/>
        <v>14563.800000000001</v>
      </c>
      <c r="Q492" s="18">
        <f t="shared" si="78"/>
        <v>11.962073520596594</v>
      </c>
      <c r="R492" s="17" t="str">
        <f t="shared" si="73"/>
        <v/>
      </c>
    </row>
    <row r="493" spans="1:18" x14ac:dyDescent="0.25">
      <c r="A493" s="10">
        <v>479</v>
      </c>
      <c r="B493" s="20">
        <v>44216.456944444442</v>
      </c>
      <c r="C493" s="9">
        <v>14572.05</v>
      </c>
      <c r="D493" s="9">
        <v>14577.5</v>
      </c>
      <c r="E493" s="9">
        <v>14569.4</v>
      </c>
      <c r="F493" s="9">
        <v>14573.4</v>
      </c>
      <c r="G493" s="9">
        <f>IF(A493&lt;=$C$4,"",MAX(INDEX($D$15:$D$713,A493-$C$4):D492))</f>
        <v>14574.8</v>
      </c>
      <c r="H493" s="12">
        <f>IF(A493&lt;$C$5,"",MIN(INDEX($E$15:$E$713,A493-$C$5):E492))</f>
        <v>14558.5</v>
      </c>
      <c r="I493" s="9">
        <f t="shared" si="74"/>
        <v>16.299999999999272</v>
      </c>
      <c r="J493" s="10">
        <f t="shared" si="81"/>
        <v>11.162384839673344</v>
      </c>
      <c r="K493" s="16" t="str">
        <f t="shared" si="79"/>
        <v>buy</v>
      </c>
      <c r="L493" s="10">
        <f t="shared" si="80"/>
        <v>14574.8</v>
      </c>
      <c r="M493" s="15">
        <f t="shared" si="72"/>
        <v>14539.875852958809</v>
      </c>
      <c r="N493" s="15">
        <f t="shared" si="75"/>
        <v>14599.686220561791</v>
      </c>
      <c r="O493" s="10" t="str">
        <f t="shared" si="76"/>
        <v>buy</v>
      </c>
      <c r="P493" s="10">
        <f t="shared" si="77"/>
        <v>14563.800000000001</v>
      </c>
      <c r="Q493" s="18">
        <f t="shared" si="78"/>
        <v>11.962073520596594</v>
      </c>
      <c r="R493" s="17" t="str">
        <f t="shared" si="73"/>
        <v/>
      </c>
    </row>
    <row r="494" spans="1:18" x14ac:dyDescent="0.25">
      <c r="A494" s="10">
        <v>480</v>
      </c>
      <c r="B494" s="20">
        <v>44216.457638888889</v>
      </c>
      <c r="C494" s="9">
        <v>14573.550000000001</v>
      </c>
      <c r="D494" s="9">
        <v>14579.25</v>
      </c>
      <c r="E494" s="9">
        <v>14569.800000000001</v>
      </c>
      <c r="F494" s="9">
        <v>14572.55</v>
      </c>
      <c r="G494" s="9">
        <f>IF(A494&lt;=$C$4,"",MAX(INDEX($D$15:$D$713,A494-$C$4):D493))</f>
        <v>14577.5</v>
      </c>
      <c r="H494" s="12">
        <f>IF(A494&lt;$C$5,"",MIN(INDEX($E$15:$E$713,A494-$C$5):E493))</f>
        <v>14558.5</v>
      </c>
      <c r="I494" s="9">
        <f t="shared" si="74"/>
        <v>8.1000000000003638</v>
      </c>
      <c r="J494" s="10">
        <f t="shared" si="81"/>
        <v>11.009265597689694</v>
      </c>
      <c r="K494" s="16" t="str">
        <f t="shared" si="79"/>
        <v>buy</v>
      </c>
      <c r="L494" s="10">
        <f t="shared" si="80"/>
        <v>14577.5</v>
      </c>
      <c r="M494" s="15">
        <f t="shared" si="72"/>
        <v>14539.875852958809</v>
      </c>
      <c r="N494" s="15">
        <f t="shared" si="75"/>
        <v>14599.686220561791</v>
      </c>
      <c r="O494" s="10" t="str">
        <f t="shared" si="76"/>
        <v>buy</v>
      </c>
      <c r="P494" s="10">
        <f t="shared" si="77"/>
        <v>14563.800000000001</v>
      </c>
      <c r="Q494" s="18">
        <f t="shared" si="78"/>
        <v>11.962073520596594</v>
      </c>
      <c r="R494" s="17" t="str">
        <f t="shared" si="73"/>
        <v/>
      </c>
    </row>
    <row r="495" spans="1:18" x14ac:dyDescent="0.25">
      <c r="A495" s="10">
        <v>481</v>
      </c>
      <c r="B495" s="20">
        <v>44216.458333333336</v>
      </c>
      <c r="C495" s="9">
        <v>14573.1</v>
      </c>
      <c r="D495" s="9">
        <v>14580.65</v>
      </c>
      <c r="E495" s="9">
        <v>14567.55</v>
      </c>
      <c r="F495" s="9">
        <v>14573.7</v>
      </c>
      <c r="G495" s="9">
        <f>IF(A495&lt;=$C$4,"",MAX(INDEX($D$15:$D$713,A495-$C$4):D494))</f>
        <v>14579.25</v>
      </c>
      <c r="H495" s="12">
        <f>IF(A495&lt;$C$5,"",MIN(INDEX($E$15:$E$713,A495-$C$5):E494))</f>
        <v>14558.5</v>
      </c>
      <c r="I495" s="9">
        <f t="shared" si="74"/>
        <v>9.4499999999989086</v>
      </c>
      <c r="J495" s="10">
        <f t="shared" si="81"/>
        <v>10.931302317805155</v>
      </c>
      <c r="K495" s="16" t="str">
        <f t="shared" si="79"/>
        <v>buy</v>
      </c>
      <c r="L495" s="10">
        <f t="shared" si="80"/>
        <v>14579.25</v>
      </c>
      <c r="M495" s="15">
        <f t="shared" si="72"/>
        <v>14539.875852958809</v>
      </c>
      <c r="N495" s="15">
        <f t="shared" si="75"/>
        <v>14599.686220561791</v>
      </c>
      <c r="O495" s="10" t="str">
        <f t="shared" si="76"/>
        <v>buy</v>
      </c>
      <c r="P495" s="10">
        <f t="shared" si="77"/>
        <v>14563.800000000001</v>
      </c>
      <c r="Q495" s="18">
        <f t="shared" si="78"/>
        <v>11.962073520596594</v>
      </c>
      <c r="R495" s="17" t="str">
        <f t="shared" si="73"/>
        <v/>
      </c>
    </row>
    <row r="496" spans="1:18" x14ac:dyDescent="0.25">
      <c r="A496" s="10">
        <v>482</v>
      </c>
      <c r="B496" s="20">
        <v>44216.459027777775</v>
      </c>
      <c r="C496" s="9">
        <v>14574.2</v>
      </c>
      <c r="D496" s="9">
        <v>14577.349999999999</v>
      </c>
      <c r="E496" s="9">
        <v>14564.8</v>
      </c>
      <c r="F496" s="9">
        <v>14568.05</v>
      </c>
      <c r="G496" s="9">
        <f>IF(A496&lt;=$C$4,"",MAX(INDEX($D$15:$D$713,A496-$C$4):D495))</f>
        <v>14580.65</v>
      </c>
      <c r="H496" s="12">
        <f>IF(A496&lt;$C$5,"",MIN(INDEX($E$15:$E$713,A496-$C$5):E495))</f>
        <v>14567.55</v>
      </c>
      <c r="I496" s="9">
        <f t="shared" si="74"/>
        <v>13.100000000000364</v>
      </c>
      <c r="J496" s="10">
        <f t="shared" si="81"/>
        <v>11.039737201914916</v>
      </c>
      <c r="K496" s="16" t="str">
        <f t="shared" si="79"/>
        <v>sell</v>
      </c>
      <c r="L496" s="10">
        <f t="shared" si="80"/>
        <v>14567.55</v>
      </c>
      <c r="M496" s="15">
        <f t="shared" si="72"/>
        <v>14539.875852958809</v>
      </c>
      <c r="N496" s="15">
        <f t="shared" si="75"/>
        <v>14599.686220561791</v>
      </c>
      <c r="O496" s="10" t="str">
        <f t="shared" si="76"/>
        <v>buy</v>
      </c>
      <c r="P496" s="10">
        <f t="shared" si="77"/>
        <v>14563.800000000001</v>
      </c>
      <c r="Q496" s="18">
        <f t="shared" si="78"/>
        <v>11.962073520596594</v>
      </c>
      <c r="R496" s="17" t="str">
        <f t="shared" si="73"/>
        <v/>
      </c>
    </row>
    <row r="497" spans="1:18" x14ac:dyDescent="0.25">
      <c r="A497" s="10">
        <v>483</v>
      </c>
      <c r="B497" s="20">
        <v>44216.459722222222</v>
      </c>
      <c r="C497" s="9">
        <v>14567.25</v>
      </c>
      <c r="D497" s="9">
        <v>14575.8</v>
      </c>
      <c r="E497" s="9">
        <v>14560.6</v>
      </c>
      <c r="F497" s="9">
        <v>14563.15</v>
      </c>
      <c r="G497" s="9">
        <f>IF(A497&lt;=$C$4,"",MAX(INDEX($D$15:$D$713,A497-$C$4):D496))</f>
        <v>14580.65</v>
      </c>
      <c r="H497" s="12">
        <f>IF(A497&lt;$C$5,"",MIN(INDEX($E$15:$E$713,A497-$C$5):E496))</f>
        <v>14564.8</v>
      </c>
      <c r="I497" s="9">
        <f t="shared" si="74"/>
        <v>12.549999999999272</v>
      </c>
      <c r="J497" s="10">
        <f t="shared" si="81"/>
        <v>11.115250341819133</v>
      </c>
      <c r="K497" s="16" t="str">
        <f t="shared" si="79"/>
        <v>sell</v>
      </c>
      <c r="L497" s="10">
        <f t="shared" si="80"/>
        <v>14564.8</v>
      </c>
      <c r="M497" s="15">
        <f t="shared" ref="M497:M560" si="82">IF(O497="buy",P497-$C$7*Q497,IF(O497="sell", P497+$C$7*Q497,""))</f>
        <v>14539.875852958809</v>
      </c>
      <c r="N497" s="15">
        <f t="shared" si="75"/>
        <v>14599.686220561791</v>
      </c>
      <c r="O497" s="10" t="str">
        <f t="shared" si="76"/>
        <v>buy</v>
      </c>
      <c r="P497" s="10">
        <f t="shared" si="77"/>
        <v>14563.800000000001</v>
      </c>
      <c r="Q497" s="18">
        <f t="shared" si="78"/>
        <v>11.962073520596594</v>
      </c>
      <c r="R497" s="17" t="str">
        <f t="shared" si="73"/>
        <v/>
      </c>
    </row>
    <row r="498" spans="1:18" x14ac:dyDescent="0.25">
      <c r="A498" s="10">
        <v>484</v>
      </c>
      <c r="B498" s="20">
        <v>44216.460416666669</v>
      </c>
      <c r="C498" s="9">
        <v>14563.05</v>
      </c>
      <c r="D498" s="9">
        <v>14570.7</v>
      </c>
      <c r="E498" s="9">
        <v>14554.45</v>
      </c>
      <c r="F498" s="9">
        <v>14555.25</v>
      </c>
      <c r="G498" s="9">
        <f>IF(A498&lt;=$C$4,"",MAX(INDEX($D$15:$D$713,A498-$C$4):D497))</f>
        <v>14580.65</v>
      </c>
      <c r="H498" s="12">
        <f>IF(A498&lt;$C$5,"",MIN(INDEX($E$15:$E$713,A498-$C$5):E497))</f>
        <v>14560.6</v>
      </c>
      <c r="I498" s="9">
        <f t="shared" si="74"/>
        <v>15.199999999998909</v>
      </c>
      <c r="J498" s="10">
        <f t="shared" si="81"/>
        <v>11.319487824728121</v>
      </c>
      <c r="K498" s="16" t="str">
        <f t="shared" si="79"/>
        <v>sell</v>
      </c>
      <c r="L498" s="10">
        <f t="shared" si="80"/>
        <v>14560.6</v>
      </c>
      <c r="M498" s="15">
        <f t="shared" si="82"/>
        <v>14539.875852958809</v>
      </c>
      <c r="N498" s="15">
        <f t="shared" si="75"/>
        <v>14599.686220561791</v>
      </c>
      <c r="O498" s="10" t="str">
        <f t="shared" si="76"/>
        <v>buy</v>
      </c>
      <c r="P498" s="10">
        <f t="shared" si="77"/>
        <v>14563.800000000001</v>
      </c>
      <c r="Q498" s="18">
        <f t="shared" si="78"/>
        <v>11.962073520596594</v>
      </c>
      <c r="R498" s="17" t="str">
        <f t="shared" si="73"/>
        <v/>
      </c>
    </row>
    <row r="499" spans="1:18" x14ac:dyDescent="0.25">
      <c r="A499" s="10">
        <v>485</v>
      </c>
      <c r="B499" s="20">
        <v>44216.461111111108</v>
      </c>
      <c r="C499" s="9">
        <v>14554.5</v>
      </c>
      <c r="D499" s="9">
        <v>14558.95</v>
      </c>
      <c r="E499" s="9">
        <v>14546.9</v>
      </c>
      <c r="F499" s="9">
        <v>14557.75</v>
      </c>
      <c r="G499" s="9">
        <f>IF(A499&lt;=$C$4,"",MAX(INDEX($D$15:$D$713,A499-$C$4):D498))</f>
        <v>14577.349999999999</v>
      </c>
      <c r="H499" s="12">
        <f>IF(A499&lt;$C$5,"",MIN(INDEX($E$15:$E$713,A499-$C$5):E498))</f>
        <v>14554.45</v>
      </c>
      <c r="I499" s="9">
        <f t="shared" si="74"/>
        <v>16.25</v>
      </c>
      <c r="J499" s="10">
        <f t="shared" si="81"/>
        <v>11.566013433491715</v>
      </c>
      <c r="K499" s="16" t="str">
        <f t="shared" si="79"/>
        <v>sell</v>
      </c>
      <c r="L499" s="10">
        <f t="shared" si="80"/>
        <v>14554.45</v>
      </c>
      <c r="M499" s="15">
        <f t="shared" si="82"/>
        <v>14539.875852958809</v>
      </c>
      <c r="N499" s="15">
        <f t="shared" si="75"/>
        <v>14599.686220561791</v>
      </c>
      <c r="O499" s="10" t="str">
        <f t="shared" si="76"/>
        <v>buy</v>
      </c>
      <c r="P499" s="10">
        <f t="shared" si="77"/>
        <v>14563.800000000001</v>
      </c>
      <c r="Q499" s="18">
        <f t="shared" si="78"/>
        <v>11.962073520596594</v>
      </c>
      <c r="R499" s="17" t="str">
        <f t="shared" si="73"/>
        <v/>
      </c>
    </row>
    <row r="500" spans="1:18" x14ac:dyDescent="0.25">
      <c r="A500" s="10">
        <v>486</v>
      </c>
      <c r="B500" s="20">
        <v>44216.461805555555</v>
      </c>
      <c r="C500" s="9">
        <v>14557.75</v>
      </c>
      <c r="D500" s="9">
        <v>14563.35</v>
      </c>
      <c r="E500" s="9">
        <v>14550.05</v>
      </c>
      <c r="F500" s="9">
        <v>14559</v>
      </c>
      <c r="G500" s="9">
        <f>IF(A500&lt;=$C$4,"",MAX(INDEX($D$15:$D$713,A500-$C$4):D499))</f>
        <v>14575.8</v>
      </c>
      <c r="H500" s="12">
        <f>IF(A500&lt;$C$5,"",MIN(INDEX($E$15:$E$713,A500-$C$5):E499))</f>
        <v>14546.9</v>
      </c>
      <c r="I500" s="9">
        <f t="shared" si="74"/>
        <v>12.050000000001091</v>
      </c>
      <c r="J500" s="10">
        <f t="shared" si="81"/>
        <v>11.590212761817185</v>
      </c>
      <c r="K500" s="16" t="str">
        <f t="shared" si="79"/>
        <v/>
      </c>
      <c r="L500" s="10" t="str">
        <f t="shared" si="80"/>
        <v/>
      </c>
      <c r="M500" s="15">
        <f t="shared" si="82"/>
        <v>14539.875852958809</v>
      </c>
      <c r="N500" s="15">
        <f t="shared" si="75"/>
        <v>14599.686220561791</v>
      </c>
      <c r="O500" s="10" t="str">
        <f t="shared" si="76"/>
        <v>buy</v>
      </c>
      <c r="P500" s="10">
        <f t="shared" si="77"/>
        <v>14563.800000000001</v>
      </c>
      <c r="Q500" s="18">
        <f t="shared" si="78"/>
        <v>11.962073520596594</v>
      </c>
      <c r="R500" s="17" t="str">
        <f t="shared" si="73"/>
        <v/>
      </c>
    </row>
    <row r="501" spans="1:18" x14ac:dyDescent="0.25">
      <c r="A501" s="10">
        <v>487</v>
      </c>
      <c r="B501" s="20">
        <v>44216.462500000001</v>
      </c>
      <c r="C501" s="9">
        <v>14559.45</v>
      </c>
      <c r="D501" s="9">
        <v>14565.8</v>
      </c>
      <c r="E501" s="9">
        <v>14549.3</v>
      </c>
      <c r="F501" s="9">
        <v>14558.55</v>
      </c>
      <c r="G501" s="9">
        <f>IF(A501&lt;=$C$4,"",MAX(INDEX($D$15:$D$713,A501-$C$4):D500))</f>
        <v>14570.7</v>
      </c>
      <c r="H501" s="12">
        <f>IF(A501&lt;$C$5,"",MIN(INDEX($E$15:$E$713,A501-$C$5):E500))</f>
        <v>14546.9</v>
      </c>
      <c r="I501" s="9">
        <f t="shared" si="74"/>
        <v>13.300000000001091</v>
      </c>
      <c r="J501" s="10">
        <f t="shared" si="81"/>
        <v>11.67570212372638</v>
      </c>
      <c r="K501" s="16" t="str">
        <f t="shared" si="79"/>
        <v/>
      </c>
      <c r="L501" s="10" t="str">
        <f t="shared" si="80"/>
        <v/>
      </c>
      <c r="M501" s="15">
        <f t="shared" si="82"/>
        <v>14539.875852958809</v>
      </c>
      <c r="N501" s="15">
        <f t="shared" si="75"/>
        <v>14599.686220561791</v>
      </c>
      <c r="O501" s="10" t="str">
        <f t="shared" si="76"/>
        <v>buy</v>
      </c>
      <c r="P501" s="10">
        <f t="shared" si="77"/>
        <v>14563.800000000001</v>
      </c>
      <c r="Q501" s="18">
        <f t="shared" si="78"/>
        <v>11.962073520596594</v>
      </c>
      <c r="R501" s="17" t="str">
        <f t="shared" si="73"/>
        <v/>
      </c>
    </row>
    <row r="502" spans="1:18" x14ac:dyDescent="0.25">
      <c r="A502" s="10">
        <v>488</v>
      </c>
      <c r="B502" s="20">
        <v>44216.463194444441</v>
      </c>
      <c r="C502" s="9">
        <v>14558.7</v>
      </c>
      <c r="D502" s="9">
        <v>14566.050000000001</v>
      </c>
      <c r="E502" s="9">
        <v>14554.9</v>
      </c>
      <c r="F502" s="9">
        <v>14559.3</v>
      </c>
      <c r="G502" s="9">
        <f>IF(A502&lt;=$C$4,"",MAX(INDEX($D$15:$D$713,A502-$C$4):D501))</f>
        <v>14565.8</v>
      </c>
      <c r="H502" s="12">
        <f>IF(A502&lt;$C$5,"",MIN(INDEX($E$15:$E$713,A502-$C$5):E501))</f>
        <v>14546.9</v>
      </c>
      <c r="I502" s="9">
        <f t="shared" si="74"/>
        <v>16.5</v>
      </c>
      <c r="J502" s="10">
        <f t="shared" si="81"/>
        <v>11.916917017540062</v>
      </c>
      <c r="K502" s="16" t="str">
        <f t="shared" si="79"/>
        <v>buy</v>
      </c>
      <c r="L502" s="10">
        <f t="shared" si="80"/>
        <v>14565.8</v>
      </c>
      <c r="M502" s="15">
        <f t="shared" si="82"/>
        <v>14539.875852958809</v>
      </c>
      <c r="N502" s="15">
        <f t="shared" si="75"/>
        <v>14599.686220561791</v>
      </c>
      <c r="O502" s="10" t="str">
        <f t="shared" si="76"/>
        <v>buy</v>
      </c>
      <c r="P502" s="10">
        <f t="shared" si="77"/>
        <v>14563.800000000001</v>
      </c>
      <c r="Q502" s="18">
        <f t="shared" si="78"/>
        <v>11.962073520596594</v>
      </c>
      <c r="R502" s="17" t="str">
        <f t="shared" si="73"/>
        <v/>
      </c>
    </row>
    <row r="503" spans="1:18" x14ac:dyDescent="0.25">
      <c r="A503" s="10">
        <v>489</v>
      </c>
      <c r="B503" s="20">
        <v>44216.463888888888</v>
      </c>
      <c r="C503" s="9">
        <v>14560.1</v>
      </c>
      <c r="D503" s="9">
        <v>14568.5</v>
      </c>
      <c r="E503" s="9">
        <v>14554.35</v>
      </c>
      <c r="F503" s="9">
        <v>14562.85</v>
      </c>
      <c r="G503" s="9">
        <f>IF(A503&lt;=$C$4,"",MAX(INDEX($D$15:$D$713,A503-$C$4):D502))</f>
        <v>14566.050000000001</v>
      </c>
      <c r="H503" s="12">
        <f>IF(A503&lt;$C$5,"",MIN(INDEX($E$15:$E$713,A503-$C$5):E502))</f>
        <v>14549.3</v>
      </c>
      <c r="I503" s="9">
        <f t="shared" si="74"/>
        <v>11.150000000001455</v>
      </c>
      <c r="J503" s="10">
        <f t="shared" si="81"/>
        <v>11.878571166663132</v>
      </c>
      <c r="K503" s="16" t="str">
        <f t="shared" si="79"/>
        <v>buy</v>
      </c>
      <c r="L503" s="10">
        <f t="shared" si="80"/>
        <v>14566.050000000001</v>
      </c>
      <c r="M503" s="15">
        <f t="shared" si="82"/>
        <v>14539.875852958809</v>
      </c>
      <c r="N503" s="15">
        <f t="shared" si="75"/>
        <v>14599.686220561791</v>
      </c>
      <c r="O503" s="10" t="str">
        <f t="shared" si="76"/>
        <v>buy</v>
      </c>
      <c r="P503" s="10">
        <f t="shared" si="77"/>
        <v>14563.800000000001</v>
      </c>
      <c r="Q503" s="18">
        <f t="shared" si="78"/>
        <v>11.962073520596594</v>
      </c>
      <c r="R503" s="17" t="str">
        <f t="shared" si="73"/>
        <v/>
      </c>
    </row>
    <row r="504" spans="1:18" x14ac:dyDescent="0.25">
      <c r="A504" s="10">
        <v>490</v>
      </c>
      <c r="B504" s="20">
        <v>44216.464583333334</v>
      </c>
      <c r="C504" s="9">
        <v>14562.9</v>
      </c>
      <c r="D504" s="9">
        <v>14569.85</v>
      </c>
      <c r="E504" s="9">
        <v>14556.4</v>
      </c>
      <c r="F504" s="9">
        <v>14559.7</v>
      </c>
      <c r="G504" s="9">
        <f>IF(A504&lt;=$C$4,"",MAX(INDEX($D$15:$D$713,A504-$C$4):D503))</f>
        <v>14568.5</v>
      </c>
      <c r="H504" s="12">
        <f>IF(A504&lt;$C$5,"",MIN(INDEX($E$15:$E$713,A504-$C$5):E503))</f>
        <v>14549.3</v>
      </c>
      <c r="I504" s="9">
        <f t="shared" si="74"/>
        <v>14.149999999999636</v>
      </c>
      <c r="J504" s="10">
        <f t="shared" si="81"/>
        <v>11.992142608329958</v>
      </c>
      <c r="K504" s="16" t="str">
        <f t="shared" si="79"/>
        <v>buy</v>
      </c>
      <c r="L504" s="10">
        <f t="shared" si="80"/>
        <v>14568.5</v>
      </c>
      <c r="M504" s="15">
        <f t="shared" si="82"/>
        <v>14539.875852958809</v>
      </c>
      <c r="N504" s="15">
        <f t="shared" si="75"/>
        <v>14599.686220561791</v>
      </c>
      <c r="O504" s="10" t="str">
        <f t="shared" si="76"/>
        <v>buy</v>
      </c>
      <c r="P504" s="10">
        <f t="shared" si="77"/>
        <v>14563.800000000001</v>
      </c>
      <c r="Q504" s="18">
        <f t="shared" si="78"/>
        <v>11.962073520596594</v>
      </c>
      <c r="R504" s="17" t="str">
        <f t="shared" si="73"/>
        <v/>
      </c>
    </row>
    <row r="505" spans="1:18" x14ac:dyDescent="0.25">
      <c r="A505" s="10">
        <v>491</v>
      </c>
      <c r="B505" s="20">
        <v>44216.465277777781</v>
      </c>
      <c r="C505" s="9">
        <v>14559.699999999999</v>
      </c>
      <c r="D505" s="9">
        <v>14561.9</v>
      </c>
      <c r="E505" s="9">
        <v>14556.65</v>
      </c>
      <c r="F505" s="9">
        <v>14559.55</v>
      </c>
      <c r="G505" s="9">
        <f>IF(A505&lt;=$C$4,"",MAX(INDEX($D$15:$D$713,A505-$C$4):D504))</f>
        <v>14569.85</v>
      </c>
      <c r="H505" s="12">
        <f>IF(A505&lt;$C$5,"",MIN(INDEX($E$15:$E$713,A505-$C$5):E504))</f>
        <v>14554.35</v>
      </c>
      <c r="I505" s="9">
        <f t="shared" si="74"/>
        <v>13.450000000000728</v>
      </c>
      <c r="J505" s="10">
        <f t="shared" si="81"/>
        <v>12.065035477913497</v>
      </c>
      <c r="K505" s="16" t="str">
        <f t="shared" si="79"/>
        <v/>
      </c>
      <c r="L505" s="10" t="str">
        <f t="shared" si="80"/>
        <v/>
      </c>
      <c r="M505" s="15">
        <f t="shared" si="82"/>
        <v>14539.875852958809</v>
      </c>
      <c r="N505" s="15">
        <f t="shared" si="75"/>
        <v>14599.686220561791</v>
      </c>
      <c r="O505" s="10" t="str">
        <f t="shared" si="76"/>
        <v>buy</v>
      </c>
      <c r="P505" s="10">
        <f t="shared" si="77"/>
        <v>14563.800000000001</v>
      </c>
      <c r="Q505" s="18">
        <f t="shared" si="78"/>
        <v>11.962073520596594</v>
      </c>
      <c r="R505" s="17" t="str">
        <f t="shared" si="73"/>
        <v/>
      </c>
    </row>
    <row r="506" spans="1:18" x14ac:dyDescent="0.25">
      <c r="A506" s="10">
        <v>492</v>
      </c>
      <c r="B506" s="20">
        <v>44216.46597222222</v>
      </c>
      <c r="C506" s="9">
        <v>14559.2</v>
      </c>
      <c r="D506" s="9">
        <v>14567.300000000001</v>
      </c>
      <c r="E506" s="9">
        <v>14552.3</v>
      </c>
      <c r="F506" s="9">
        <v>14565.3</v>
      </c>
      <c r="G506" s="9">
        <f>IF(A506&lt;=$C$4,"",MAX(INDEX($D$15:$D$713,A506-$C$4):D505))</f>
        <v>14569.85</v>
      </c>
      <c r="H506" s="12">
        <f>IF(A506&lt;$C$5,"",MIN(INDEX($E$15:$E$713,A506-$C$5):E505))</f>
        <v>14554.35</v>
      </c>
      <c r="I506" s="9">
        <f t="shared" si="74"/>
        <v>5.25</v>
      </c>
      <c r="J506" s="10">
        <f t="shared" si="81"/>
        <v>11.724283704017822</v>
      </c>
      <c r="K506" s="16" t="str">
        <f t="shared" si="79"/>
        <v>sell</v>
      </c>
      <c r="L506" s="10">
        <f t="shared" si="80"/>
        <v>14554.35</v>
      </c>
      <c r="M506" s="15">
        <f t="shared" si="82"/>
        <v>14539.875852958809</v>
      </c>
      <c r="N506" s="15">
        <f t="shared" si="75"/>
        <v>14599.686220561791</v>
      </c>
      <c r="O506" s="10" t="str">
        <f t="shared" si="76"/>
        <v>buy</v>
      </c>
      <c r="P506" s="10">
        <f t="shared" si="77"/>
        <v>14563.800000000001</v>
      </c>
      <c r="Q506" s="18">
        <f t="shared" si="78"/>
        <v>11.962073520596594</v>
      </c>
      <c r="R506" s="17" t="str">
        <f t="shared" si="73"/>
        <v/>
      </c>
    </row>
    <row r="507" spans="1:18" x14ac:dyDescent="0.25">
      <c r="A507" s="10">
        <v>493</v>
      </c>
      <c r="B507" s="20">
        <v>44216.466666666667</v>
      </c>
      <c r="C507" s="9">
        <v>14564.7</v>
      </c>
      <c r="D507" s="9">
        <v>14569.650000000001</v>
      </c>
      <c r="E507" s="9">
        <v>14558.85</v>
      </c>
      <c r="F507" s="9">
        <v>14563.5</v>
      </c>
      <c r="G507" s="9">
        <f>IF(A507&lt;=$C$4,"",MAX(INDEX($D$15:$D$713,A507-$C$4):D506))</f>
        <v>14569.85</v>
      </c>
      <c r="H507" s="12">
        <f>IF(A507&lt;$C$5,"",MIN(INDEX($E$15:$E$713,A507-$C$5):E506))</f>
        <v>14552.3</v>
      </c>
      <c r="I507" s="9">
        <f t="shared" si="74"/>
        <v>15.000000000001819</v>
      </c>
      <c r="J507" s="10">
        <f t="shared" si="81"/>
        <v>11.888069518817023</v>
      </c>
      <c r="K507" s="16" t="str">
        <f t="shared" si="79"/>
        <v/>
      </c>
      <c r="L507" s="10" t="str">
        <f t="shared" si="80"/>
        <v/>
      </c>
      <c r="M507" s="15">
        <f t="shared" si="82"/>
        <v>14539.875852958809</v>
      </c>
      <c r="N507" s="15">
        <f t="shared" si="75"/>
        <v>14599.686220561791</v>
      </c>
      <c r="O507" s="10" t="str">
        <f t="shared" si="76"/>
        <v>buy</v>
      </c>
      <c r="P507" s="10">
        <f t="shared" si="77"/>
        <v>14563.800000000001</v>
      </c>
      <c r="Q507" s="18">
        <f t="shared" si="78"/>
        <v>11.962073520596594</v>
      </c>
      <c r="R507" s="17" t="str">
        <f t="shared" si="73"/>
        <v/>
      </c>
    </row>
    <row r="508" spans="1:18" x14ac:dyDescent="0.25">
      <c r="A508" s="10">
        <v>494</v>
      </c>
      <c r="B508" s="20">
        <v>44216.467361111114</v>
      </c>
      <c r="C508" s="9">
        <v>14563.55</v>
      </c>
      <c r="D508" s="9">
        <v>14566.150000000001</v>
      </c>
      <c r="E508" s="9">
        <v>14558.85</v>
      </c>
      <c r="F508" s="9">
        <v>14563.75</v>
      </c>
      <c r="G508" s="9">
        <f>IF(A508&lt;=$C$4,"",MAX(INDEX($D$15:$D$713,A508-$C$4):D507))</f>
        <v>14569.650000000001</v>
      </c>
      <c r="H508" s="12">
        <f>IF(A508&lt;$C$5,"",MIN(INDEX($E$15:$E$713,A508-$C$5):E507))</f>
        <v>14552.3</v>
      </c>
      <c r="I508" s="9">
        <f t="shared" si="74"/>
        <v>10.800000000001091</v>
      </c>
      <c r="J508" s="10">
        <f t="shared" si="81"/>
        <v>11.833666042876226</v>
      </c>
      <c r="K508" s="16" t="str">
        <f t="shared" si="79"/>
        <v/>
      </c>
      <c r="L508" s="10" t="str">
        <f t="shared" si="80"/>
        <v/>
      </c>
      <c r="M508" s="15">
        <f t="shared" si="82"/>
        <v>14539.875852958809</v>
      </c>
      <c r="N508" s="15">
        <f t="shared" si="75"/>
        <v>14599.686220561791</v>
      </c>
      <c r="O508" s="10" t="str">
        <f t="shared" si="76"/>
        <v>buy</v>
      </c>
      <c r="P508" s="10">
        <f t="shared" si="77"/>
        <v>14563.800000000001</v>
      </c>
      <c r="Q508" s="18">
        <f t="shared" si="78"/>
        <v>11.962073520596594</v>
      </c>
      <c r="R508" s="17" t="str">
        <f t="shared" si="73"/>
        <v/>
      </c>
    </row>
    <row r="509" spans="1:18" x14ac:dyDescent="0.25">
      <c r="A509" s="10">
        <v>495</v>
      </c>
      <c r="B509" s="20">
        <v>44216.468055555553</v>
      </c>
      <c r="C509" s="9">
        <v>14563.449999999999</v>
      </c>
      <c r="D509" s="9">
        <v>14566.85</v>
      </c>
      <c r="E509" s="9">
        <v>14554.85</v>
      </c>
      <c r="F509" s="9">
        <v>14559.6</v>
      </c>
      <c r="G509" s="9">
        <f>IF(A509&lt;=$C$4,"",MAX(INDEX($D$15:$D$713,A509-$C$4):D508))</f>
        <v>14569.650000000001</v>
      </c>
      <c r="H509" s="12">
        <f>IF(A509&lt;$C$5,"",MIN(INDEX($E$15:$E$713,A509-$C$5):E508))</f>
        <v>14552.3</v>
      </c>
      <c r="I509" s="9">
        <f t="shared" si="74"/>
        <v>7.3000000000010914</v>
      </c>
      <c r="J509" s="10">
        <f t="shared" si="81"/>
        <v>11.606982740732469</v>
      </c>
      <c r="K509" s="16" t="str">
        <f t="shared" si="79"/>
        <v/>
      </c>
      <c r="L509" s="10" t="str">
        <f t="shared" si="80"/>
        <v/>
      </c>
      <c r="M509" s="15">
        <f t="shared" si="82"/>
        <v>14539.875852958809</v>
      </c>
      <c r="N509" s="15">
        <f t="shared" si="75"/>
        <v>14599.686220561791</v>
      </c>
      <c r="O509" s="10" t="str">
        <f t="shared" si="76"/>
        <v>buy</v>
      </c>
      <c r="P509" s="10">
        <f t="shared" si="77"/>
        <v>14563.800000000001</v>
      </c>
      <c r="Q509" s="18">
        <f t="shared" si="78"/>
        <v>11.962073520596594</v>
      </c>
      <c r="R509" s="17" t="str">
        <f t="shared" si="73"/>
        <v/>
      </c>
    </row>
    <row r="510" spans="1:18" x14ac:dyDescent="0.25">
      <c r="A510" s="10">
        <v>496</v>
      </c>
      <c r="B510" s="20">
        <v>44216.46875</v>
      </c>
      <c r="C510" s="9">
        <v>14559.4</v>
      </c>
      <c r="D510" s="9">
        <v>14568.150000000001</v>
      </c>
      <c r="E510" s="9">
        <v>14551.55</v>
      </c>
      <c r="F510" s="9">
        <v>14565.35</v>
      </c>
      <c r="G510" s="9">
        <f>IF(A510&lt;=$C$4,"",MAX(INDEX($D$15:$D$713,A510-$C$4):D509))</f>
        <v>14569.650000000001</v>
      </c>
      <c r="H510" s="12">
        <f>IF(A510&lt;$C$5,"",MIN(INDEX($E$15:$E$713,A510-$C$5):E509))</f>
        <v>14554.85</v>
      </c>
      <c r="I510" s="9">
        <f t="shared" si="74"/>
        <v>12</v>
      </c>
      <c r="J510" s="10">
        <f t="shared" si="81"/>
        <v>11.626633603695847</v>
      </c>
      <c r="K510" s="16" t="str">
        <f t="shared" si="79"/>
        <v>sell</v>
      </c>
      <c r="L510" s="10">
        <f t="shared" si="80"/>
        <v>14554.85</v>
      </c>
      <c r="M510" s="15">
        <f t="shared" si="82"/>
        <v>14539.875852958809</v>
      </c>
      <c r="N510" s="15">
        <f t="shared" si="75"/>
        <v>14599.686220561791</v>
      </c>
      <c r="O510" s="10" t="str">
        <f t="shared" si="76"/>
        <v>buy</v>
      </c>
      <c r="P510" s="10">
        <f t="shared" si="77"/>
        <v>14563.800000000001</v>
      </c>
      <c r="Q510" s="18">
        <f t="shared" si="78"/>
        <v>11.962073520596594</v>
      </c>
      <c r="R510" s="17" t="str">
        <f t="shared" si="73"/>
        <v/>
      </c>
    </row>
    <row r="511" spans="1:18" x14ac:dyDescent="0.25">
      <c r="A511" s="10">
        <v>497</v>
      </c>
      <c r="B511" s="20">
        <v>44216.469444444447</v>
      </c>
      <c r="C511" s="9">
        <v>14565.25</v>
      </c>
      <c r="D511" s="9">
        <v>14574</v>
      </c>
      <c r="E511" s="9">
        <v>14562.150000000001</v>
      </c>
      <c r="F511" s="9">
        <v>14570.55</v>
      </c>
      <c r="G511" s="9">
        <f>IF(A511&lt;=$C$4,"",MAX(INDEX($D$15:$D$713,A511-$C$4):D510))</f>
        <v>14568.150000000001</v>
      </c>
      <c r="H511" s="12">
        <f>IF(A511&lt;$C$5,"",MIN(INDEX($E$15:$E$713,A511-$C$5):E510))</f>
        <v>14551.55</v>
      </c>
      <c r="I511" s="9">
        <f t="shared" si="74"/>
        <v>16.600000000002183</v>
      </c>
      <c r="J511" s="10">
        <f t="shared" si="81"/>
        <v>11.875301923511163</v>
      </c>
      <c r="K511" s="16" t="str">
        <f t="shared" si="79"/>
        <v>buy</v>
      </c>
      <c r="L511" s="10">
        <f t="shared" si="80"/>
        <v>14568.150000000001</v>
      </c>
      <c r="M511" s="15">
        <f t="shared" si="82"/>
        <v>14539.875852958809</v>
      </c>
      <c r="N511" s="15">
        <f t="shared" si="75"/>
        <v>14599.686220561791</v>
      </c>
      <c r="O511" s="10" t="str">
        <f t="shared" si="76"/>
        <v>buy</v>
      </c>
      <c r="P511" s="10">
        <f t="shared" si="77"/>
        <v>14563.800000000001</v>
      </c>
      <c r="Q511" s="18">
        <f t="shared" si="78"/>
        <v>11.962073520596594</v>
      </c>
      <c r="R511" s="17" t="str">
        <f t="shared" si="73"/>
        <v/>
      </c>
    </row>
    <row r="512" spans="1:18" x14ac:dyDescent="0.25">
      <c r="A512" s="10">
        <v>498</v>
      </c>
      <c r="B512" s="20">
        <v>44216.470138888886</v>
      </c>
      <c r="C512" s="9">
        <v>14570.449999999999</v>
      </c>
      <c r="D512" s="9">
        <v>14571.300000000001</v>
      </c>
      <c r="E512" s="9">
        <v>14566.1</v>
      </c>
      <c r="F512" s="9">
        <v>14570.4</v>
      </c>
      <c r="G512" s="9">
        <f>IF(A512&lt;=$C$4,"",MAX(INDEX($D$15:$D$713,A512-$C$4):D511))</f>
        <v>14574</v>
      </c>
      <c r="H512" s="12">
        <f>IF(A512&lt;$C$5,"",MIN(INDEX($E$15:$E$713,A512-$C$5):E511))</f>
        <v>14551.55</v>
      </c>
      <c r="I512" s="9">
        <f t="shared" si="74"/>
        <v>11.849999999998545</v>
      </c>
      <c r="J512" s="10">
        <f t="shared" si="81"/>
        <v>11.874036827335532</v>
      </c>
      <c r="K512" s="16" t="str">
        <f t="shared" si="79"/>
        <v/>
      </c>
      <c r="L512" s="10" t="str">
        <f t="shared" si="80"/>
        <v/>
      </c>
      <c r="M512" s="15">
        <f t="shared" si="82"/>
        <v>14539.875852958809</v>
      </c>
      <c r="N512" s="15">
        <f t="shared" si="75"/>
        <v>14599.686220561791</v>
      </c>
      <c r="O512" s="10" t="str">
        <f t="shared" si="76"/>
        <v>buy</v>
      </c>
      <c r="P512" s="10">
        <f t="shared" si="77"/>
        <v>14563.800000000001</v>
      </c>
      <c r="Q512" s="18">
        <f t="shared" si="78"/>
        <v>11.962073520596594</v>
      </c>
      <c r="R512" s="17" t="str">
        <f t="shared" si="73"/>
        <v/>
      </c>
    </row>
    <row r="513" spans="1:18" x14ac:dyDescent="0.25">
      <c r="A513" s="10">
        <v>499</v>
      </c>
      <c r="B513" s="20">
        <v>44216.470833333333</v>
      </c>
      <c r="C513" s="9">
        <v>14570.449999999999</v>
      </c>
      <c r="D513" s="9">
        <v>14572.85</v>
      </c>
      <c r="E513" s="9">
        <v>14567.75</v>
      </c>
      <c r="F513" s="9">
        <v>14570.25</v>
      </c>
      <c r="G513" s="9">
        <f>IF(A513&lt;=$C$4,"",MAX(INDEX($D$15:$D$713,A513-$C$4):D512))</f>
        <v>14574</v>
      </c>
      <c r="H513" s="12">
        <f>IF(A513&lt;$C$5,"",MIN(INDEX($E$15:$E$713,A513-$C$5):E512))</f>
        <v>14551.55</v>
      </c>
      <c r="I513" s="9">
        <f t="shared" si="74"/>
        <v>5.2000000000007276</v>
      </c>
      <c r="J513" s="10">
        <f t="shared" si="81"/>
        <v>11.540334985968792</v>
      </c>
      <c r="K513" s="16" t="str">
        <f t="shared" si="79"/>
        <v/>
      </c>
      <c r="L513" s="10" t="str">
        <f t="shared" si="80"/>
        <v/>
      </c>
      <c r="M513" s="15">
        <f t="shared" si="82"/>
        <v>14539.875852958809</v>
      </c>
      <c r="N513" s="15">
        <f t="shared" si="75"/>
        <v>14599.686220561791</v>
      </c>
      <c r="O513" s="10" t="str">
        <f t="shared" si="76"/>
        <v>buy</v>
      </c>
      <c r="P513" s="10">
        <f t="shared" si="77"/>
        <v>14563.800000000001</v>
      </c>
      <c r="Q513" s="18">
        <f t="shared" si="78"/>
        <v>11.962073520596594</v>
      </c>
      <c r="R513" s="17" t="str">
        <f t="shared" si="73"/>
        <v/>
      </c>
    </row>
    <row r="514" spans="1:18" x14ac:dyDescent="0.25">
      <c r="A514" s="10">
        <v>500</v>
      </c>
      <c r="B514" s="20">
        <v>44216.47152777778</v>
      </c>
      <c r="C514" s="9">
        <v>14570.6</v>
      </c>
      <c r="D514" s="9">
        <v>14578.2</v>
      </c>
      <c r="E514" s="9">
        <v>14565.949999999999</v>
      </c>
      <c r="F514" s="9">
        <v>14575.15</v>
      </c>
      <c r="G514" s="9">
        <f>IF(A514&lt;=$C$4,"",MAX(INDEX($D$15:$D$713,A514-$C$4):D513))</f>
        <v>14574</v>
      </c>
      <c r="H514" s="12">
        <f>IF(A514&lt;$C$5,"",MIN(INDEX($E$15:$E$713,A514-$C$5):E513))</f>
        <v>14562.150000000001</v>
      </c>
      <c r="I514" s="9">
        <f t="shared" si="74"/>
        <v>5.1000000000003638</v>
      </c>
      <c r="J514" s="10">
        <f t="shared" si="81"/>
        <v>11.21831823667037</v>
      </c>
      <c r="K514" s="16" t="str">
        <f t="shared" si="79"/>
        <v>buy</v>
      </c>
      <c r="L514" s="10">
        <f t="shared" si="80"/>
        <v>14574</v>
      </c>
      <c r="M514" s="15">
        <f t="shared" si="82"/>
        <v>14539.875852958809</v>
      </c>
      <c r="N514" s="15">
        <f t="shared" si="75"/>
        <v>14599.686220561791</v>
      </c>
      <c r="O514" s="10" t="str">
        <f t="shared" si="76"/>
        <v>buy</v>
      </c>
      <c r="P514" s="10">
        <f t="shared" si="77"/>
        <v>14563.800000000001</v>
      </c>
      <c r="Q514" s="18">
        <f t="shared" si="78"/>
        <v>11.962073520596594</v>
      </c>
      <c r="R514" s="17" t="str">
        <f t="shared" si="73"/>
        <v/>
      </c>
    </row>
    <row r="515" spans="1:18" x14ac:dyDescent="0.25">
      <c r="A515" s="10">
        <v>501</v>
      </c>
      <c r="B515" s="20">
        <v>44216.472222222219</v>
      </c>
      <c r="C515" s="9">
        <v>14575.15</v>
      </c>
      <c r="D515" s="9">
        <v>14577.5</v>
      </c>
      <c r="E515" s="9">
        <v>14566.599999999999</v>
      </c>
      <c r="F515" s="9">
        <v>14575.95</v>
      </c>
      <c r="G515" s="9">
        <f>IF(A515&lt;=$C$4,"",MAX(INDEX($D$15:$D$713,A515-$C$4):D514))</f>
        <v>14578.2</v>
      </c>
      <c r="H515" s="12">
        <f>IF(A515&lt;$C$5,"",MIN(INDEX($E$15:$E$713,A515-$C$5):E514))</f>
        <v>14565.949999999999</v>
      </c>
      <c r="I515" s="9">
        <f t="shared" si="74"/>
        <v>12.250000000001819</v>
      </c>
      <c r="J515" s="10">
        <f t="shared" si="81"/>
        <v>11.269902324836943</v>
      </c>
      <c r="K515" s="16" t="str">
        <f t="shared" si="79"/>
        <v/>
      </c>
      <c r="L515" s="10" t="str">
        <f t="shared" si="80"/>
        <v/>
      </c>
      <c r="M515" s="15">
        <f t="shared" si="82"/>
        <v>14539.875852958809</v>
      </c>
      <c r="N515" s="15">
        <f t="shared" si="75"/>
        <v>14599.686220561791</v>
      </c>
      <c r="O515" s="10" t="str">
        <f t="shared" si="76"/>
        <v>buy</v>
      </c>
      <c r="P515" s="10">
        <f t="shared" si="77"/>
        <v>14563.800000000001</v>
      </c>
      <c r="Q515" s="18">
        <f t="shared" si="78"/>
        <v>11.962073520596594</v>
      </c>
      <c r="R515" s="17" t="str">
        <f t="shared" si="73"/>
        <v/>
      </c>
    </row>
    <row r="516" spans="1:18" x14ac:dyDescent="0.25">
      <c r="A516" s="10">
        <v>502</v>
      </c>
      <c r="B516" s="20">
        <v>44216.472916666666</v>
      </c>
      <c r="C516" s="9">
        <v>14576.050000000001</v>
      </c>
      <c r="D516" s="9">
        <v>14584.5</v>
      </c>
      <c r="E516" s="9">
        <v>14568.300000000001</v>
      </c>
      <c r="F516" s="9">
        <v>14581.75</v>
      </c>
      <c r="G516" s="9">
        <f>IF(A516&lt;=$C$4,"",MAX(INDEX($D$15:$D$713,A516-$C$4):D515))</f>
        <v>14578.2</v>
      </c>
      <c r="H516" s="12">
        <f>IF(A516&lt;$C$5,"",MIN(INDEX($E$15:$E$713,A516-$C$5):E515))</f>
        <v>14565.949999999999</v>
      </c>
      <c r="I516" s="9">
        <f t="shared" si="74"/>
        <v>10.900000000001455</v>
      </c>
      <c r="J516" s="10">
        <f t="shared" si="81"/>
        <v>11.251407208595168</v>
      </c>
      <c r="K516" s="16" t="str">
        <f t="shared" si="79"/>
        <v>buy</v>
      </c>
      <c r="L516" s="10">
        <f t="shared" si="80"/>
        <v>14578.2</v>
      </c>
      <c r="M516" s="15">
        <f t="shared" si="82"/>
        <v>14539.875852958809</v>
      </c>
      <c r="N516" s="15">
        <f t="shared" si="75"/>
        <v>14599.686220561791</v>
      </c>
      <c r="O516" s="10" t="str">
        <f t="shared" si="76"/>
        <v>buy</v>
      </c>
      <c r="P516" s="10">
        <f t="shared" si="77"/>
        <v>14563.800000000001</v>
      </c>
      <c r="Q516" s="18">
        <f t="shared" si="78"/>
        <v>11.962073520596594</v>
      </c>
      <c r="R516" s="17" t="str">
        <f t="shared" si="73"/>
        <v/>
      </c>
    </row>
    <row r="517" spans="1:18" x14ac:dyDescent="0.25">
      <c r="A517" s="10">
        <v>503</v>
      </c>
      <c r="B517" s="20">
        <v>44216.473611111112</v>
      </c>
      <c r="C517" s="9">
        <v>14581.25</v>
      </c>
      <c r="D517" s="9">
        <v>14584.45</v>
      </c>
      <c r="E517" s="9">
        <v>14577.45</v>
      </c>
      <c r="F517" s="9">
        <v>14580.05</v>
      </c>
      <c r="G517" s="9">
        <f>IF(A517&lt;=$C$4,"",MAX(INDEX($D$15:$D$713,A517-$C$4):D516))</f>
        <v>14584.5</v>
      </c>
      <c r="H517" s="12">
        <f>IF(A517&lt;$C$5,"",MIN(INDEX($E$15:$E$713,A517-$C$5):E516))</f>
        <v>14565.949999999999</v>
      </c>
      <c r="I517" s="9">
        <f t="shared" si="74"/>
        <v>16.199999999998909</v>
      </c>
      <c r="J517" s="10">
        <f t="shared" si="81"/>
        <v>11.498836848165356</v>
      </c>
      <c r="K517" s="16" t="str">
        <f t="shared" si="79"/>
        <v/>
      </c>
      <c r="L517" s="10" t="str">
        <f t="shared" si="80"/>
        <v/>
      </c>
      <c r="M517" s="15">
        <f t="shared" si="82"/>
        <v>14539.875852958809</v>
      </c>
      <c r="N517" s="15">
        <f t="shared" si="75"/>
        <v>14599.686220561791</v>
      </c>
      <c r="O517" s="10" t="str">
        <f t="shared" si="76"/>
        <v>buy</v>
      </c>
      <c r="P517" s="10">
        <f t="shared" si="77"/>
        <v>14563.800000000001</v>
      </c>
      <c r="Q517" s="18">
        <f t="shared" si="78"/>
        <v>11.962073520596594</v>
      </c>
      <c r="R517" s="17" t="str">
        <f t="shared" si="73"/>
        <v/>
      </c>
    </row>
    <row r="518" spans="1:18" x14ac:dyDescent="0.25">
      <c r="A518" s="10">
        <v>504</v>
      </c>
      <c r="B518" s="20">
        <v>44216.474305555559</v>
      </c>
      <c r="C518" s="9">
        <v>14579.65</v>
      </c>
      <c r="D518" s="9">
        <v>14586.3</v>
      </c>
      <c r="E518" s="9">
        <v>14575.85</v>
      </c>
      <c r="F518" s="9">
        <v>14582.4</v>
      </c>
      <c r="G518" s="9">
        <f>IF(A518&lt;=$C$4,"",MAX(INDEX($D$15:$D$713,A518-$C$4):D517))</f>
        <v>14584.5</v>
      </c>
      <c r="H518" s="12">
        <f>IF(A518&lt;$C$5,"",MIN(INDEX($E$15:$E$713,A518-$C$5):E517))</f>
        <v>14566.599999999999</v>
      </c>
      <c r="I518" s="9">
        <f t="shared" si="74"/>
        <v>7</v>
      </c>
      <c r="J518" s="10">
        <f t="shared" si="81"/>
        <v>11.273895005757087</v>
      </c>
      <c r="K518" s="16" t="str">
        <f t="shared" si="79"/>
        <v>buy</v>
      </c>
      <c r="L518" s="10">
        <f t="shared" si="80"/>
        <v>14584.5</v>
      </c>
      <c r="M518" s="15">
        <f t="shared" si="82"/>
        <v>14539.875852958809</v>
      </c>
      <c r="N518" s="15">
        <f t="shared" si="75"/>
        <v>14599.686220561791</v>
      </c>
      <c r="O518" s="10" t="str">
        <f t="shared" si="76"/>
        <v>buy</v>
      </c>
      <c r="P518" s="10">
        <f t="shared" si="77"/>
        <v>14563.800000000001</v>
      </c>
      <c r="Q518" s="18">
        <f t="shared" si="78"/>
        <v>11.962073520596594</v>
      </c>
      <c r="R518" s="17" t="str">
        <f t="shared" si="73"/>
        <v/>
      </c>
    </row>
    <row r="519" spans="1:18" x14ac:dyDescent="0.25">
      <c r="A519" s="10">
        <v>505</v>
      </c>
      <c r="B519" s="20">
        <v>44216.474999999999</v>
      </c>
      <c r="C519" s="9">
        <v>14582.949999999999</v>
      </c>
      <c r="D519" s="9">
        <v>14591.3</v>
      </c>
      <c r="E519" s="9">
        <v>14572.849999999999</v>
      </c>
      <c r="F519" s="9">
        <v>14584.5</v>
      </c>
      <c r="G519" s="9">
        <f>IF(A519&lt;=$C$4,"",MAX(INDEX($D$15:$D$713,A519-$C$4):D518))</f>
        <v>14586.3</v>
      </c>
      <c r="H519" s="12">
        <f>IF(A519&lt;$C$5,"",MIN(INDEX($E$15:$E$713,A519-$C$5):E518))</f>
        <v>14568.300000000001</v>
      </c>
      <c r="I519" s="9">
        <f t="shared" si="74"/>
        <v>10.449999999998909</v>
      </c>
      <c r="J519" s="10">
        <f t="shared" si="81"/>
        <v>11.232700255469178</v>
      </c>
      <c r="K519" s="16" t="str">
        <f t="shared" si="79"/>
        <v>buy</v>
      </c>
      <c r="L519" s="10">
        <f t="shared" si="80"/>
        <v>14586.3</v>
      </c>
      <c r="M519" s="15">
        <f t="shared" si="82"/>
        <v>14539.875852958809</v>
      </c>
      <c r="N519" s="15">
        <f t="shared" si="75"/>
        <v>14599.686220561791</v>
      </c>
      <c r="O519" s="10" t="str">
        <f t="shared" si="76"/>
        <v>buy</v>
      </c>
      <c r="P519" s="10">
        <f t="shared" si="77"/>
        <v>14563.800000000001</v>
      </c>
      <c r="Q519" s="18">
        <f t="shared" si="78"/>
        <v>11.962073520596594</v>
      </c>
      <c r="R519" s="17" t="str">
        <f t="shared" si="73"/>
        <v/>
      </c>
    </row>
    <row r="520" spans="1:18" x14ac:dyDescent="0.25">
      <c r="A520" s="10">
        <v>506</v>
      </c>
      <c r="B520" s="20">
        <v>44216.475694444445</v>
      </c>
      <c r="C520" s="9">
        <v>14585</v>
      </c>
      <c r="D520" s="9">
        <v>14592.85</v>
      </c>
      <c r="E520" s="9">
        <v>14582.1</v>
      </c>
      <c r="F520" s="9">
        <v>14591.75</v>
      </c>
      <c r="G520" s="9">
        <f>IF(A520&lt;=$C$4,"",MAX(INDEX($D$15:$D$713,A520-$C$4):D519))</f>
        <v>14591.3</v>
      </c>
      <c r="H520" s="12">
        <f>IF(A520&lt;$C$5,"",MIN(INDEX($E$15:$E$713,A520-$C$5):E519))</f>
        <v>14572.849999999999</v>
      </c>
      <c r="I520" s="9">
        <f t="shared" si="74"/>
        <v>18.450000000000728</v>
      </c>
      <c r="J520" s="10">
        <f t="shared" si="81"/>
        <v>11.593565242695755</v>
      </c>
      <c r="K520" s="16" t="str">
        <f t="shared" si="79"/>
        <v>buy</v>
      </c>
      <c r="L520" s="10">
        <f t="shared" si="80"/>
        <v>14591.3</v>
      </c>
      <c r="M520" s="15">
        <f t="shared" si="82"/>
        <v>14539.875852958809</v>
      </c>
      <c r="N520" s="15">
        <f t="shared" si="75"/>
        <v>14599.686220561791</v>
      </c>
      <c r="O520" s="10" t="str">
        <f t="shared" si="76"/>
        <v>buy</v>
      </c>
      <c r="P520" s="10">
        <f t="shared" si="77"/>
        <v>14563.800000000001</v>
      </c>
      <c r="Q520" s="18">
        <f t="shared" si="78"/>
        <v>11.962073520596594</v>
      </c>
      <c r="R520" s="17" t="str">
        <f t="shared" si="73"/>
        <v/>
      </c>
    </row>
    <row r="521" spans="1:18" x14ac:dyDescent="0.25">
      <c r="A521" s="10">
        <v>507</v>
      </c>
      <c r="B521" s="20">
        <v>44216.476388888892</v>
      </c>
      <c r="C521" s="9">
        <v>14591.6</v>
      </c>
      <c r="D521" s="9">
        <v>14600.949999999999</v>
      </c>
      <c r="E521" s="9">
        <v>14582.95</v>
      </c>
      <c r="F521" s="9">
        <v>14597.25</v>
      </c>
      <c r="G521" s="9">
        <f>IF(A521&lt;=$C$4,"",MAX(INDEX($D$15:$D$713,A521-$C$4):D520))</f>
        <v>14592.85</v>
      </c>
      <c r="H521" s="12">
        <f>IF(A521&lt;$C$5,"",MIN(INDEX($E$15:$E$713,A521-$C$5):E520))</f>
        <v>14572.849999999999</v>
      </c>
      <c r="I521" s="9">
        <f t="shared" si="74"/>
        <v>10.75</v>
      </c>
      <c r="J521" s="10">
        <f t="shared" si="81"/>
        <v>11.551386980560967</v>
      </c>
      <c r="K521" s="16" t="str">
        <f t="shared" si="79"/>
        <v>buy</v>
      </c>
      <c r="L521" s="10">
        <f t="shared" si="80"/>
        <v>14592.85</v>
      </c>
      <c r="M521" s="15" t="str">
        <f t="shared" si="82"/>
        <v/>
      </c>
      <c r="N521" s="15" t="str">
        <f t="shared" si="75"/>
        <v/>
      </c>
      <c r="O521" s="10" t="str">
        <f t="shared" si="76"/>
        <v>TP</v>
      </c>
      <c r="P521" s="10" t="str">
        <f t="shared" si="77"/>
        <v/>
      </c>
      <c r="Q521" s="18" t="str">
        <f t="shared" si="78"/>
        <v/>
      </c>
      <c r="R521" s="17">
        <f t="shared" si="73"/>
        <v>35.886220561789742</v>
      </c>
    </row>
    <row r="522" spans="1:18" x14ac:dyDescent="0.25">
      <c r="A522" s="10">
        <v>508</v>
      </c>
      <c r="B522" s="20">
        <v>44216.477083333331</v>
      </c>
      <c r="C522" s="9">
        <v>14597.4</v>
      </c>
      <c r="D522" s="9">
        <v>14603.300000000001</v>
      </c>
      <c r="E522" s="9">
        <v>14589.3</v>
      </c>
      <c r="F522" s="9">
        <v>14593.9</v>
      </c>
      <c r="G522" s="9">
        <f>IF(A522&lt;=$C$4,"",MAX(INDEX($D$15:$D$713,A522-$C$4):D521))</f>
        <v>14600.949999999999</v>
      </c>
      <c r="H522" s="12">
        <f>IF(A522&lt;$C$5,"",MIN(INDEX($E$15:$E$713,A522-$C$5):E521))</f>
        <v>14572.849999999999</v>
      </c>
      <c r="I522" s="9">
        <f t="shared" si="74"/>
        <v>17.999999999998181</v>
      </c>
      <c r="J522" s="10">
        <f t="shared" si="81"/>
        <v>11.873817631532827</v>
      </c>
      <c r="K522" s="16" t="str">
        <f t="shared" si="79"/>
        <v>buy</v>
      </c>
      <c r="L522" s="10">
        <f t="shared" si="80"/>
        <v>14600.949999999999</v>
      </c>
      <c r="M522" s="15">
        <f t="shared" si="82"/>
        <v>14577.202364736933</v>
      </c>
      <c r="N522" s="15">
        <f t="shared" si="75"/>
        <v>14636.571452894597</v>
      </c>
      <c r="O522" s="10" t="str">
        <f t="shared" si="76"/>
        <v>buy</v>
      </c>
      <c r="P522" s="10">
        <f t="shared" si="77"/>
        <v>14600.949999999999</v>
      </c>
      <c r="Q522" s="18">
        <f t="shared" si="78"/>
        <v>11.873817631532827</v>
      </c>
      <c r="R522" s="17" t="str">
        <f t="shared" si="73"/>
        <v/>
      </c>
    </row>
    <row r="523" spans="1:18" x14ac:dyDescent="0.25">
      <c r="A523" s="10">
        <v>509</v>
      </c>
      <c r="B523" s="20">
        <v>44216.477777777778</v>
      </c>
      <c r="C523" s="9">
        <v>14594.4</v>
      </c>
      <c r="D523" s="9">
        <v>14597.65</v>
      </c>
      <c r="E523" s="9">
        <v>14590.199999999999</v>
      </c>
      <c r="F523" s="9">
        <v>14592.8</v>
      </c>
      <c r="G523" s="9">
        <f>IF(A523&lt;=$C$4,"",MAX(INDEX($D$15:$D$713,A523-$C$4):D522))</f>
        <v>14603.300000000001</v>
      </c>
      <c r="H523" s="12">
        <f>IF(A523&lt;$C$5,"",MIN(INDEX($E$15:$E$713,A523-$C$5):E522))</f>
        <v>14582.1</v>
      </c>
      <c r="I523" s="9">
        <f t="shared" si="74"/>
        <v>14.000000000001819</v>
      </c>
      <c r="J523" s="10">
        <f t="shared" si="81"/>
        <v>11.980126749956277</v>
      </c>
      <c r="K523" s="16" t="str">
        <f t="shared" si="79"/>
        <v/>
      </c>
      <c r="L523" s="10" t="str">
        <f t="shared" si="80"/>
        <v/>
      </c>
      <c r="M523" s="15">
        <f t="shared" si="82"/>
        <v>14577.202364736933</v>
      </c>
      <c r="N523" s="15">
        <f t="shared" si="75"/>
        <v>14636.571452894597</v>
      </c>
      <c r="O523" s="10" t="str">
        <f t="shared" si="76"/>
        <v>buy</v>
      </c>
      <c r="P523" s="10">
        <f t="shared" si="77"/>
        <v>14600.949999999999</v>
      </c>
      <c r="Q523" s="18">
        <f t="shared" si="78"/>
        <v>11.873817631532827</v>
      </c>
      <c r="R523" s="17" t="str">
        <f t="shared" si="73"/>
        <v/>
      </c>
    </row>
    <row r="524" spans="1:18" x14ac:dyDescent="0.25">
      <c r="A524" s="10">
        <v>510</v>
      </c>
      <c r="B524" s="20">
        <v>44216.478472222225</v>
      </c>
      <c r="C524" s="9">
        <v>14593.15</v>
      </c>
      <c r="D524" s="9">
        <v>14598.3</v>
      </c>
      <c r="E524" s="9">
        <v>14588.699999999999</v>
      </c>
      <c r="F524" s="9">
        <v>14597.1</v>
      </c>
      <c r="G524" s="9">
        <f>IF(A524&lt;=$C$4,"",MAX(INDEX($D$15:$D$713,A524-$C$4):D523))</f>
        <v>14603.300000000001</v>
      </c>
      <c r="H524" s="12">
        <f>IF(A524&lt;$C$5,"",MIN(INDEX($E$15:$E$713,A524-$C$5):E523))</f>
        <v>14582.95</v>
      </c>
      <c r="I524" s="9">
        <f t="shared" si="74"/>
        <v>7.4500000000007276</v>
      </c>
      <c r="J524" s="10">
        <f t="shared" si="81"/>
        <v>11.753620412458499</v>
      </c>
      <c r="K524" s="16" t="str">
        <f t="shared" si="79"/>
        <v/>
      </c>
      <c r="L524" s="10" t="str">
        <f t="shared" si="80"/>
        <v/>
      </c>
      <c r="M524" s="15">
        <f t="shared" si="82"/>
        <v>14577.202364736933</v>
      </c>
      <c r="N524" s="15">
        <f t="shared" si="75"/>
        <v>14636.571452894597</v>
      </c>
      <c r="O524" s="10" t="str">
        <f t="shared" si="76"/>
        <v>buy</v>
      </c>
      <c r="P524" s="10">
        <f t="shared" si="77"/>
        <v>14600.949999999999</v>
      </c>
      <c r="Q524" s="18">
        <f t="shared" si="78"/>
        <v>11.873817631532827</v>
      </c>
      <c r="R524" s="17" t="str">
        <f t="shared" si="73"/>
        <v/>
      </c>
    </row>
    <row r="525" spans="1:18" x14ac:dyDescent="0.25">
      <c r="A525" s="10">
        <v>511</v>
      </c>
      <c r="B525" s="20">
        <v>44216.479166666664</v>
      </c>
      <c r="C525" s="9">
        <v>14596.900000000001</v>
      </c>
      <c r="D525" s="9">
        <v>14602.25</v>
      </c>
      <c r="E525" s="9">
        <v>14588.5</v>
      </c>
      <c r="F525" s="9">
        <v>14593.7</v>
      </c>
      <c r="G525" s="9">
        <f>IF(A525&lt;=$C$4,"",MAX(INDEX($D$15:$D$713,A525-$C$4):D524))</f>
        <v>14603.300000000001</v>
      </c>
      <c r="H525" s="12">
        <f>IF(A525&lt;$C$5,"",MIN(INDEX($E$15:$E$713,A525-$C$5):E524))</f>
        <v>14588.699999999999</v>
      </c>
      <c r="I525" s="9">
        <f t="shared" si="74"/>
        <v>9.6000000000003638</v>
      </c>
      <c r="J525" s="10">
        <f t="shared" si="81"/>
        <v>11.645939391835594</v>
      </c>
      <c r="K525" s="16" t="str">
        <f t="shared" si="79"/>
        <v>sell</v>
      </c>
      <c r="L525" s="10">
        <f t="shared" si="80"/>
        <v>14588.699999999999</v>
      </c>
      <c r="M525" s="15">
        <f t="shared" si="82"/>
        <v>14577.202364736933</v>
      </c>
      <c r="N525" s="15">
        <f t="shared" si="75"/>
        <v>14636.571452894597</v>
      </c>
      <c r="O525" s="10" t="str">
        <f t="shared" si="76"/>
        <v>buy</v>
      </c>
      <c r="P525" s="10">
        <f t="shared" si="77"/>
        <v>14600.949999999999</v>
      </c>
      <c r="Q525" s="18">
        <f t="shared" si="78"/>
        <v>11.873817631532827</v>
      </c>
      <c r="R525" s="17" t="str">
        <f t="shared" si="73"/>
        <v/>
      </c>
    </row>
    <row r="526" spans="1:18" x14ac:dyDescent="0.25">
      <c r="A526" s="10">
        <v>512</v>
      </c>
      <c r="B526" s="20">
        <v>44216.479861111111</v>
      </c>
      <c r="C526" s="9">
        <v>14593.35</v>
      </c>
      <c r="D526" s="9">
        <v>14603</v>
      </c>
      <c r="E526" s="9">
        <v>14589.05</v>
      </c>
      <c r="F526" s="9">
        <v>14595.6</v>
      </c>
      <c r="G526" s="9">
        <f>IF(A526&lt;=$C$4,"",MAX(INDEX($D$15:$D$713,A526-$C$4):D525))</f>
        <v>14602.25</v>
      </c>
      <c r="H526" s="12">
        <f>IF(A526&lt;$C$5,"",MIN(INDEX($E$15:$E$713,A526-$C$5):E525))</f>
        <v>14588.5</v>
      </c>
      <c r="I526" s="9">
        <f t="shared" si="74"/>
        <v>13.75</v>
      </c>
      <c r="J526" s="10">
        <f t="shared" si="81"/>
        <v>11.751142422243813</v>
      </c>
      <c r="K526" s="16" t="str">
        <f t="shared" si="79"/>
        <v>buy</v>
      </c>
      <c r="L526" s="10">
        <f t="shared" si="80"/>
        <v>14602.25</v>
      </c>
      <c r="M526" s="15">
        <f t="shared" si="82"/>
        <v>14577.202364736933</v>
      </c>
      <c r="N526" s="15">
        <f t="shared" si="75"/>
        <v>14636.571452894597</v>
      </c>
      <c r="O526" s="10" t="str">
        <f t="shared" si="76"/>
        <v>buy</v>
      </c>
      <c r="P526" s="10">
        <f t="shared" si="77"/>
        <v>14600.949999999999</v>
      </c>
      <c r="Q526" s="18">
        <f t="shared" si="78"/>
        <v>11.873817631532827</v>
      </c>
      <c r="R526" s="17" t="str">
        <f t="shared" si="73"/>
        <v/>
      </c>
    </row>
    <row r="527" spans="1:18" x14ac:dyDescent="0.25">
      <c r="A527" s="10">
        <v>513</v>
      </c>
      <c r="B527" s="20">
        <v>44216.480555555558</v>
      </c>
      <c r="C527" s="9">
        <v>14596.15</v>
      </c>
      <c r="D527" s="9">
        <v>14602.75</v>
      </c>
      <c r="E527" s="9">
        <v>14587.1</v>
      </c>
      <c r="F527" s="9">
        <v>14594.4</v>
      </c>
      <c r="G527" s="9">
        <f>IF(A527&lt;=$C$4,"",MAX(INDEX($D$15:$D$713,A527-$C$4):D526))</f>
        <v>14603</v>
      </c>
      <c r="H527" s="12">
        <f>IF(A527&lt;$C$5,"",MIN(INDEX($E$15:$E$713,A527-$C$5):E526))</f>
        <v>14588.5</v>
      </c>
      <c r="I527" s="9">
        <f t="shared" si="74"/>
        <v>13.950000000000728</v>
      </c>
      <c r="J527" s="10">
        <f t="shared" si="81"/>
        <v>11.861085301131659</v>
      </c>
      <c r="K527" s="16" t="str">
        <f t="shared" si="79"/>
        <v>sell</v>
      </c>
      <c r="L527" s="10">
        <f t="shared" si="80"/>
        <v>14588.5</v>
      </c>
      <c r="M527" s="15">
        <f t="shared" si="82"/>
        <v>14577.202364736933</v>
      </c>
      <c r="N527" s="15">
        <f t="shared" si="75"/>
        <v>14636.571452894597</v>
      </c>
      <c r="O527" s="10" t="str">
        <f t="shared" si="76"/>
        <v>buy</v>
      </c>
      <c r="P527" s="10">
        <f t="shared" si="77"/>
        <v>14600.949999999999</v>
      </c>
      <c r="Q527" s="18">
        <f t="shared" si="78"/>
        <v>11.873817631532827</v>
      </c>
      <c r="R527" s="17" t="str">
        <f t="shared" ref="R527:R590" si="83">IF(AND(O526="buy", O527="SL"), M526-P526, IF(AND(O526="sell",O527="SL"), P526-M526, IF(AND(O526="buy", O527="TP"), N526-P526, IF(AND(O526="sell", O527="TP"),P526-N526,""))))</f>
        <v/>
      </c>
    </row>
    <row r="528" spans="1:18" x14ac:dyDescent="0.25">
      <c r="A528" s="10">
        <v>514</v>
      </c>
      <c r="B528" s="20">
        <v>44216.481249999997</v>
      </c>
      <c r="C528" s="9">
        <v>14594.3</v>
      </c>
      <c r="D528" s="9">
        <v>14601.25</v>
      </c>
      <c r="E528" s="9">
        <v>14588.6</v>
      </c>
      <c r="F528" s="9">
        <v>14591.7</v>
      </c>
      <c r="G528" s="9">
        <f>IF(A528&lt;=$C$4,"",MAX(INDEX($D$15:$D$713,A528-$C$4):D527))</f>
        <v>14603</v>
      </c>
      <c r="H528" s="12">
        <f>IF(A528&lt;$C$5,"",MIN(INDEX($E$15:$E$713,A528-$C$5):E527))</f>
        <v>14587.1</v>
      </c>
      <c r="I528" s="9">
        <f t="shared" si="74"/>
        <v>15.649999999999636</v>
      </c>
      <c r="J528" s="10">
        <f t="shared" si="81"/>
        <v>12.050531036075059</v>
      </c>
      <c r="K528" s="16" t="str">
        <f t="shared" si="79"/>
        <v/>
      </c>
      <c r="L528" s="10" t="str">
        <f t="shared" si="80"/>
        <v/>
      </c>
      <c r="M528" s="15">
        <f t="shared" si="82"/>
        <v>14577.202364736933</v>
      </c>
      <c r="N528" s="15">
        <f t="shared" si="75"/>
        <v>14636.571452894597</v>
      </c>
      <c r="O528" s="10" t="str">
        <f t="shared" si="76"/>
        <v>buy</v>
      </c>
      <c r="P528" s="10">
        <f t="shared" si="77"/>
        <v>14600.949999999999</v>
      </c>
      <c r="Q528" s="18">
        <f t="shared" si="78"/>
        <v>11.873817631532827</v>
      </c>
      <c r="R528" s="17" t="str">
        <f t="shared" si="83"/>
        <v/>
      </c>
    </row>
    <row r="529" spans="1:18" x14ac:dyDescent="0.25">
      <c r="A529" s="10">
        <v>515</v>
      </c>
      <c r="B529" s="20">
        <v>44216.481944444444</v>
      </c>
      <c r="C529" s="9">
        <v>14591.2</v>
      </c>
      <c r="D529" s="9">
        <v>14599.6</v>
      </c>
      <c r="E529" s="9">
        <v>14586.25</v>
      </c>
      <c r="F529" s="9">
        <v>14597.7</v>
      </c>
      <c r="G529" s="9">
        <f>IF(A529&lt;=$C$4,"",MAX(INDEX($D$15:$D$713,A529-$C$4):D528))</f>
        <v>14603</v>
      </c>
      <c r="H529" s="12">
        <f>IF(A529&lt;$C$5,"",MIN(INDEX($E$15:$E$713,A529-$C$5):E528))</f>
        <v>14587.1</v>
      </c>
      <c r="I529" s="9">
        <f t="shared" ref="I529:I592" si="84">MAX(D528-E528,D528-F527,F527-E528)</f>
        <v>12.649999999999636</v>
      </c>
      <c r="J529" s="10">
        <f t="shared" si="81"/>
        <v>12.080504484271287</v>
      </c>
      <c r="K529" s="16" t="str">
        <f t="shared" si="79"/>
        <v>sell</v>
      </c>
      <c r="L529" s="10">
        <f t="shared" si="80"/>
        <v>14587.1</v>
      </c>
      <c r="M529" s="15">
        <f t="shared" si="82"/>
        <v>14577.202364736933</v>
      </c>
      <c r="N529" s="15">
        <f t="shared" si="75"/>
        <v>14636.571452894597</v>
      </c>
      <c r="O529" s="10" t="str">
        <f t="shared" si="76"/>
        <v>buy</v>
      </c>
      <c r="P529" s="10">
        <f t="shared" si="77"/>
        <v>14600.949999999999</v>
      </c>
      <c r="Q529" s="18">
        <f t="shared" si="78"/>
        <v>11.873817631532827</v>
      </c>
      <c r="R529" s="17" t="str">
        <f t="shared" si="83"/>
        <v/>
      </c>
    </row>
    <row r="530" spans="1:18" x14ac:dyDescent="0.25">
      <c r="A530" s="10">
        <v>516</v>
      </c>
      <c r="B530" s="20">
        <v>44216.482638888891</v>
      </c>
      <c r="C530" s="9">
        <v>14598.099999999999</v>
      </c>
      <c r="D530" s="9">
        <v>14602.449999999999</v>
      </c>
      <c r="E530" s="9">
        <v>14596.3</v>
      </c>
      <c r="F530" s="9">
        <v>14598.9</v>
      </c>
      <c r="G530" s="9">
        <f>IF(A530&lt;=$C$4,"",MAX(INDEX($D$15:$D$713,A530-$C$4):D529))</f>
        <v>14602.75</v>
      </c>
      <c r="H530" s="12">
        <f>IF(A530&lt;$C$5,"",MIN(INDEX($E$15:$E$713,A530-$C$5):E529))</f>
        <v>14586.25</v>
      </c>
      <c r="I530" s="9">
        <f t="shared" si="84"/>
        <v>13.350000000000364</v>
      </c>
      <c r="J530" s="10">
        <f t="shared" si="81"/>
        <v>12.143979260057742</v>
      </c>
      <c r="K530" s="16" t="str">
        <f t="shared" si="79"/>
        <v/>
      </c>
      <c r="L530" s="10" t="str">
        <f t="shared" si="80"/>
        <v/>
      </c>
      <c r="M530" s="15">
        <f t="shared" si="82"/>
        <v>14577.202364736933</v>
      </c>
      <c r="N530" s="15">
        <f t="shared" si="75"/>
        <v>14636.571452894597</v>
      </c>
      <c r="O530" s="10" t="str">
        <f t="shared" si="76"/>
        <v>buy</v>
      </c>
      <c r="P530" s="10">
        <f t="shared" si="77"/>
        <v>14600.949999999999</v>
      </c>
      <c r="Q530" s="18">
        <f t="shared" si="78"/>
        <v>11.873817631532827</v>
      </c>
      <c r="R530" s="17" t="str">
        <f t="shared" si="83"/>
        <v/>
      </c>
    </row>
    <row r="531" spans="1:18" x14ac:dyDescent="0.25">
      <c r="A531" s="10">
        <v>517</v>
      </c>
      <c r="B531" s="20">
        <v>44216.48333333333</v>
      </c>
      <c r="C531" s="9">
        <v>14599.15</v>
      </c>
      <c r="D531" s="9">
        <v>14608.8</v>
      </c>
      <c r="E531" s="9">
        <v>14590.1</v>
      </c>
      <c r="F531" s="9">
        <v>14601.9</v>
      </c>
      <c r="G531" s="9">
        <f>IF(A531&lt;=$C$4,"",MAX(INDEX($D$15:$D$713,A531-$C$4):D530))</f>
        <v>14602.449999999999</v>
      </c>
      <c r="H531" s="12">
        <f>IF(A531&lt;$C$5,"",MIN(INDEX($E$15:$E$713,A531-$C$5):E530))</f>
        <v>14586.25</v>
      </c>
      <c r="I531" s="9">
        <f t="shared" si="84"/>
        <v>6.1499999999996362</v>
      </c>
      <c r="J531" s="10">
        <f t="shared" si="81"/>
        <v>11.844280297054837</v>
      </c>
      <c r="K531" s="16" t="str">
        <f t="shared" si="79"/>
        <v>buy</v>
      </c>
      <c r="L531" s="10">
        <f t="shared" si="80"/>
        <v>14602.449999999999</v>
      </c>
      <c r="M531" s="15">
        <f t="shared" si="82"/>
        <v>14577.202364736933</v>
      </c>
      <c r="N531" s="15">
        <f t="shared" si="75"/>
        <v>14636.571452894597</v>
      </c>
      <c r="O531" s="10" t="str">
        <f t="shared" si="76"/>
        <v>buy</v>
      </c>
      <c r="P531" s="10">
        <f t="shared" si="77"/>
        <v>14600.949999999999</v>
      </c>
      <c r="Q531" s="18">
        <f t="shared" si="78"/>
        <v>11.873817631532827</v>
      </c>
      <c r="R531" s="17" t="str">
        <f t="shared" si="83"/>
        <v/>
      </c>
    </row>
    <row r="532" spans="1:18" x14ac:dyDescent="0.25">
      <c r="A532" s="10">
        <v>518</v>
      </c>
      <c r="B532" s="20">
        <v>44216.484027777777</v>
      </c>
      <c r="C532" s="9">
        <v>14602.25</v>
      </c>
      <c r="D532" s="9">
        <v>14607.95</v>
      </c>
      <c r="E532" s="9">
        <v>14598.3</v>
      </c>
      <c r="F532" s="9">
        <v>14605.25</v>
      </c>
      <c r="G532" s="9">
        <f>IF(A532&lt;=$C$4,"",MAX(INDEX($D$15:$D$713,A532-$C$4):D531))</f>
        <v>14608.8</v>
      </c>
      <c r="H532" s="12">
        <f>IF(A532&lt;$C$5,"",MIN(INDEX($E$15:$E$713,A532-$C$5):E531))</f>
        <v>14586.25</v>
      </c>
      <c r="I532" s="9">
        <f t="shared" si="84"/>
        <v>18.699999999998909</v>
      </c>
      <c r="J532" s="10">
        <f t="shared" si="81"/>
        <v>12.187066282202041</v>
      </c>
      <c r="K532" s="16" t="str">
        <f t="shared" si="79"/>
        <v/>
      </c>
      <c r="L532" s="10" t="str">
        <f t="shared" si="80"/>
        <v/>
      </c>
      <c r="M532" s="15">
        <f t="shared" si="82"/>
        <v>14577.202364736933</v>
      </c>
      <c r="N532" s="15">
        <f t="shared" si="75"/>
        <v>14636.571452894597</v>
      </c>
      <c r="O532" s="10" t="str">
        <f t="shared" si="76"/>
        <v>buy</v>
      </c>
      <c r="P532" s="10">
        <f t="shared" si="77"/>
        <v>14600.949999999999</v>
      </c>
      <c r="Q532" s="18">
        <f t="shared" si="78"/>
        <v>11.873817631532827</v>
      </c>
      <c r="R532" s="17" t="str">
        <f t="shared" si="83"/>
        <v/>
      </c>
    </row>
    <row r="533" spans="1:18" x14ac:dyDescent="0.25">
      <c r="A533" s="10">
        <v>519</v>
      </c>
      <c r="B533" s="20">
        <v>44216.484722222223</v>
      </c>
      <c r="C533" s="9">
        <v>14605.5</v>
      </c>
      <c r="D533" s="9">
        <v>14608.45</v>
      </c>
      <c r="E533" s="9">
        <v>14596.199999999999</v>
      </c>
      <c r="F533" s="9">
        <v>14606.25</v>
      </c>
      <c r="G533" s="9">
        <f>IF(A533&lt;=$C$4,"",MAX(INDEX($D$15:$D$713,A533-$C$4):D532))</f>
        <v>14608.8</v>
      </c>
      <c r="H533" s="12">
        <f>IF(A533&lt;$C$5,"",MIN(INDEX($E$15:$E$713,A533-$C$5):E532))</f>
        <v>14590.1</v>
      </c>
      <c r="I533" s="9">
        <f t="shared" si="84"/>
        <v>9.6500000000014552</v>
      </c>
      <c r="J533" s="10">
        <f t="shared" si="81"/>
        <v>12.060212968092012</v>
      </c>
      <c r="K533" s="16" t="str">
        <f t="shared" si="79"/>
        <v/>
      </c>
      <c r="L533" s="10" t="str">
        <f t="shared" si="80"/>
        <v/>
      </c>
      <c r="M533" s="15">
        <f t="shared" si="82"/>
        <v>14577.202364736933</v>
      </c>
      <c r="N533" s="15">
        <f t="shared" si="75"/>
        <v>14636.571452894597</v>
      </c>
      <c r="O533" s="10" t="str">
        <f t="shared" si="76"/>
        <v>buy</v>
      </c>
      <c r="P533" s="10">
        <f t="shared" si="77"/>
        <v>14600.949999999999</v>
      </c>
      <c r="Q533" s="18">
        <f t="shared" si="78"/>
        <v>11.873817631532827</v>
      </c>
      <c r="R533" s="17" t="str">
        <f t="shared" si="83"/>
        <v/>
      </c>
    </row>
    <row r="534" spans="1:18" x14ac:dyDescent="0.25">
      <c r="A534" s="10">
        <v>520</v>
      </c>
      <c r="B534" s="20">
        <v>44216.48541666667</v>
      </c>
      <c r="C534" s="9">
        <v>14605.9</v>
      </c>
      <c r="D534" s="9">
        <v>14610.199999999999</v>
      </c>
      <c r="E534" s="9">
        <v>14603.650000000001</v>
      </c>
      <c r="F534" s="9">
        <v>14609.45</v>
      </c>
      <c r="G534" s="9">
        <f>IF(A534&lt;=$C$4,"",MAX(INDEX($D$15:$D$713,A534-$C$4):D533))</f>
        <v>14608.8</v>
      </c>
      <c r="H534" s="12">
        <f>IF(A534&lt;$C$5,"",MIN(INDEX($E$15:$E$713,A534-$C$5):E533))</f>
        <v>14590.1</v>
      </c>
      <c r="I534" s="9">
        <f t="shared" si="84"/>
        <v>12.250000000001819</v>
      </c>
      <c r="J534" s="10">
        <f t="shared" si="81"/>
        <v>12.069702319687503</v>
      </c>
      <c r="K534" s="16" t="str">
        <f t="shared" si="79"/>
        <v>buy</v>
      </c>
      <c r="L534" s="10">
        <f t="shared" si="80"/>
        <v>14608.8</v>
      </c>
      <c r="M534" s="15">
        <f t="shared" si="82"/>
        <v>14577.202364736933</v>
      </c>
      <c r="N534" s="15">
        <f t="shared" si="75"/>
        <v>14636.571452894597</v>
      </c>
      <c r="O534" s="10" t="str">
        <f t="shared" si="76"/>
        <v>buy</v>
      </c>
      <c r="P534" s="10">
        <f t="shared" si="77"/>
        <v>14600.949999999999</v>
      </c>
      <c r="Q534" s="18">
        <f t="shared" si="78"/>
        <v>11.873817631532827</v>
      </c>
      <c r="R534" s="17" t="str">
        <f t="shared" si="83"/>
        <v/>
      </c>
    </row>
    <row r="535" spans="1:18" x14ac:dyDescent="0.25">
      <c r="A535" s="10">
        <v>521</v>
      </c>
      <c r="B535" s="20">
        <v>44216.486111111109</v>
      </c>
      <c r="C535" s="9">
        <v>14609.400000000001</v>
      </c>
      <c r="D535" s="9">
        <v>14613.6</v>
      </c>
      <c r="E535" s="9">
        <v>14602.800000000001</v>
      </c>
      <c r="F535" s="9">
        <v>14605.6</v>
      </c>
      <c r="G535" s="9">
        <f>IF(A535&lt;=$C$4,"",MAX(INDEX($D$15:$D$713,A535-$C$4):D534))</f>
        <v>14610.199999999999</v>
      </c>
      <c r="H535" s="12">
        <f>IF(A535&lt;$C$5,"",MIN(INDEX($E$15:$E$713,A535-$C$5):E534))</f>
        <v>14596.199999999999</v>
      </c>
      <c r="I535" s="9">
        <f t="shared" si="84"/>
        <v>6.5499999999974534</v>
      </c>
      <c r="J535" s="10">
        <f t="shared" si="81"/>
        <v>11.793717203703</v>
      </c>
      <c r="K535" s="16" t="str">
        <f t="shared" si="79"/>
        <v>buy</v>
      </c>
      <c r="L535" s="10">
        <f t="shared" si="80"/>
        <v>14610.199999999999</v>
      </c>
      <c r="M535" s="15">
        <f t="shared" si="82"/>
        <v>14577.202364736933</v>
      </c>
      <c r="N535" s="15">
        <f t="shared" si="75"/>
        <v>14636.571452894597</v>
      </c>
      <c r="O535" s="10" t="str">
        <f t="shared" si="76"/>
        <v>buy</v>
      </c>
      <c r="P535" s="10">
        <f t="shared" si="77"/>
        <v>14600.949999999999</v>
      </c>
      <c r="Q535" s="18">
        <f t="shared" si="78"/>
        <v>11.873817631532827</v>
      </c>
      <c r="R535" s="17" t="str">
        <f t="shared" si="83"/>
        <v/>
      </c>
    </row>
    <row r="536" spans="1:18" x14ac:dyDescent="0.25">
      <c r="A536" s="10">
        <v>522</v>
      </c>
      <c r="B536" s="20">
        <v>44216.486805555556</v>
      </c>
      <c r="C536" s="9">
        <v>14605.300000000001</v>
      </c>
      <c r="D536" s="9">
        <v>14608.1</v>
      </c>
      <c r="E536" s="9">
        <v>14598.6</v>
      </c>
      <c r="F536" s="9">
        <v>14603.55</v>
      </c>
      <c r="G536" s="9">
        <f>IF(A536&lt;=$C$4,"",MAX(INDEX($D$15:$D$713,A536-$C$4):D535))</f>
        <v>14613.6</v>
      </c>
      <c r="H536" s="12">
        <f>IF(A536&lt;$C$5,"",MIN(INDEX($E$15:$E$713,A536-$C$5):E535))</f>
        <v>14596.199999999999</v>
      </c>
      <c r="I536" s="9">
        <f t="shared" si="84"/>
        <v>10.799999999999272</v>
      </c>
      <c r="J536" s="10">
        <f t="shared" si="81"/>
        <v>11.744031343517815</v>
      </c>
      <c r="K536" s="16" t="str">
        <f t="shared" si="79"/>
        <v/>
      </c>
      <c r="L536" s="10" t="str">
        <f t="shared" si="80"/>
        <v/>
      </c>
      <c r="M536" s="15">
        <f t="shared" si="82"/>
        <v>14577.202364736933</v>
      </c>
      <c r="N536" s="15">
        <f t="shared" si="75"/>
        <v>14636.571452894597</v>
      </c>
      <c r="O536" s="10" t="str">
        <f t="shared" si="76"/>
        <v>buy</v>
      </c>
      <c r="P536" s="10">
        <f t="shared" si="77"/>
        <v>14600.949999999999</v>
      </c>
      <c r="Q536" s="18">
        <f t="shared" si="78"/>
        <v>11.873817631532827</v>
      </c>
      <c r="R536" s="17" t="str">
        <f t="shared" si="83"/>
        <v/>
      </c>
    </row>
    <row r="537" spans="1:18" x14ac:dyDescent="0.25">
      <c r="A537" s="10">
        <v>523</v>
      </c>
      <c r="B537" s="20">
        <v>44216.487500000003</v>
      </c>
      <c r="C537" s="9">
        <v>14603.55</v>
      </c>
      <c r="D537" s="9">
        <v>14607.8</v>
      </c>
      <c r="E537" s="9">
        <v>14594.150000000001</v>
      </c>
      <c r="F537" s="9">
        <v>14602.9</v>
      </c>
      <c r="G537" s="9">
        <f>IF(A537&lt;=$C$4,"",MAX(INDEX($D$15:$D$713,A537-$C$4):D536))</f>
        <v>14613.6</v>
      </c>
      <c r="H537" s="12">
        <f>IF(A537&lt;$C$5,"",MIN(INDEX($E$15:$E$713,A537-$C$5):E536))</f>
        <v>14598.6</v>
      </c>
      <c r="I537" s="9">
        <f t="shared" si="84"/>
        <v>9.5</v>
      </c>
      <c r="J537" s="10">
        <f t="shared" si="81"/>
        <v>11.631829776341924</v>
      </c>
      <c r="K537" s="16" t="str">
        <f t="shared" si="79"/>
        <v>sell</v>
      </c>
      <c r="L537" s="10">
        <f t="shared" si="80"/>
        <v>14598.6</v>
      </c>
      <c r="M537" s="15">
        <f t="shared" si="82"/>
        <v>14577.202364736933</v>
      </c>
      <c r="N537" s="15">
        <f t="shared" si="75"/>
        <v>14636.571452894597</v>
      </c>
      <c r="O537" s="10" t="str">
        <f t="shared" si="76"/>
        <v>buy</v>
      </c>
      <c r="P537" s="10">
        <f t="shared" si="77"/>
        <v>14600.949999999999</v>
      </c>
      <c r="Q537" s="18">
        <f t="shared" si="78"/>
        <v>11.873817631532827</v>
      </c>
      <c r="R537" s="17" t="str">
        <f t="shared" si="83"/>
        <v/>
      </c>
    </row>
    <row r="538" spans="1:18" x14ac:dyDescent="0.25">
      <c r="A538" s="10">
        <v>524</v>
      </c>
      <c r="B538" s="20">
        <v>44216.488194444442</v>
      </c>
      <c r="C538" s="9">
        <v>14602.65</v>
      </c>
      <c r="D538" s="9">
        <v>14605.95</v>
      </c>
      <c r="E538" s="9">
        <v>14598</v>
      </c>
      <c r="F538" s="9">
        <v>14602.7</v>
      </c>
      <c r="G538" s="9">
        <f>IF(A538&lt;=$C$4,"",MAX(INDEX($D$15:$D$713,A538-$C$4):D537))</f>
        <v>14613.6</v>
      </c>
      <c r="H538" s="12">
        <f>IF(A538&lt;$C$5,"",MIN(INDEX($E$15:$E$713,A538-$C$5):E537))</f>
        <v>14594.150000000001</v>
      </c>
      <c r="I538" s="9">
        <f t="shared" si="84"/>
        <v>13.649999999997817</v>
      </c>
      <c r="J538" s="10">
        <f t="shared" si="81"/>
        <v>11.732738287524718</v>
      </c>
      <c r="K538" s="16" t="str">
        <f t="shared" si="79"/>
        <v/>
      </c>
      <c r="L538" s="10" t="str">
        <f t="shared" si="80"/>
        <v/>
      </c>
      <c r="M538" s="15">
        <f t="shared" si="82"/>
        <v>14577.202364736933</v>
      </c>
      <c r="N538" s="15">
        <f t="shared" si="75"/>
        <v>14636.571452894597</v>
      </c>
      <c r="O538" s="10" t="str">
        <f t="shared" si="76"/>
        <v>buy</v>
      </c>
      <c r="P538" s="10">
        <f t="shared" si="77"/>
        <v>14600.949999999999</v>
      </c>
      <c r="Q538" s="18">
        <f t="shared" si="78"/>
        <v>11.873817631532827</v>
      </c>
      <c r="R538" s="17" t="str">
        <f t="shared" si="83"/>
        <v/>
      </c>
    </row>
    <row r="539" spans="1:18" x14ac:dyDescent="0.25">
      <c r="A539" s="10">
        <v>525</v>
      </c>
      <c r="B539" s="20">
        <v>44216.488888888889</v>
      </c>
      <c r="C539" s="9">
        <v>14603.1</v>
      </c>
      <c r="D539" s="9">
        <v>14611.8</v>
      </c>
      <c r="E539" s="9">
        <v>14601.3</v>
      </c>
      <c r="F539" s="9">
        <v>14608.65</v>
      </c>
      <c r="G539" s="9">
        <f>IF(A539&lt;=$C$4,"",MAX(INDEX($D$15:$D$713,A539-$C$4):D538))</f>
        <v>14608.1</v>
      </c>
      <c r="H539" s="12">
        <f>IF(A539&lt;$C$5,"",MIN(INDEX($E$15:$E$713,A539-$C$5):E538))</f>
        <v>14594.150000000001</v>
      </c>
      <c r="I539" s="9">
        <f t="shared" si="84"/>
        <v>7.9500000000007276</v>
      </c>
      <c r="J539" s="10">
        <f t="shared" si="81"/>
        <v>11.543601373148519</v>
      </c>
      <c r="K539" s="16" t="str">
        <f t="shared" si="79"/>
        <v>buy</v>
      </c>
      <c r="L539" s="10">
        <f t="shared" si="80"/>
        <v>14608.1</v>
      </c>
      <c r="M539" s="15">
        <f t="shared" si="82"/>
        <v>14577.202364736933</v>
      </c>
      <c r="N539" s="15">
        <f t="shared" si="75"/>
        <v>14636.571452894597</v>
      </c>
      <c r="O539" s="10" t="str">
        <f t="shared" si="76"/>
        <v>buy</v>
      </c>
      <c r="P539" s="10">
        <f t="shared" si="77"/>
        <v>14600.949999999999</v>
      </c>
      <c r="Q539" s="18">
        <f t="shared" si="78"/>
        <v>11.873817631532827</v>
      </c>
      <c r="R539" s="17" t="str">
        <f t="shared" si="83"/>
        <v/>
      </c>
    </row>
    <row r="540" spans="1:18" x14ac:dyDescent="0.25">
      <c r="A540" s="10">
        <v>526</v>
      </c>
      <c r="B540" s="20">
        <v>44216.489583333336</v>
      </c>
      <c r="C540" s="9">
        <v>14608.65</v>
      </c>
      <c r="D540" s="9">
        <v>14611.699999999999</v>
      </c>
      <c r="E540" s="9">
        <v>14602.3</v>
      </c>
      <c r="F540" s="9">
        <v>14605.5</v>
      </c>
      <c r="G540" s="9">
        <f>IF(A540&lt;=$C$4,"",MAX(INDEX($D$15:$D$713,A540-$C$4):D539))</f>
        <v>14611.8</v>
      </c>
      <c r="H540" s="12">
        <f>IF(A540&lt;$C$5,"",MIN(INDEX($E$15:$E$713,A540-$C$5):E539))</f>
        <v>14594.150000000001</v>
      </c>
      <c r="I540" s="9">
        <f t="shared" si="84"/>
        <v>10.5</v>
      </c>
      <c r="J540" s="10">
        <f t="shared" si="81"/>
        <v>11.491421304491093</v>
      </c>
      <c r="K540" s="16" t="str">
        <f t="shared" si="79"/>
        <v/>
      </c>
      <c r="L540" s="10" t="str">
        <f t="shared" si="80"/>
        <v/>
      </c>
      <c r="M540" s="15">
        <f t="shared" si="82"/>
        <v>14577.202364736933</v>
      </c>
      <c r="N540" s="15">
        <f t="shared" si="75"/>
        <v>14636.571452894597</v>
      </c>
      <c r="O540" s="10" t="str">
        <f t="shared" si="76"/>
        <v>buy</v>
      </c>
      <c r="P540" s="10">
        <f t="shared" si="77"/>
        <v>14600.949999999999</v>
      </c>
      <c r="Q540" s="18">
        <f t="shared" si="78"/>
        <v>11.873817631532827</v>
      </c>
      <c r="R540" s="17" t="str">
        <f t="shared" si="83"/>
        <v/>
      </c>
    </row>
    <row r="541" spans="1:18" x14ac:dyDescent="0.25">
      <c r="A541" s="10">
        <v>527</v>
      </c>
      <c r="B541" s="20">
        <v>44216.490277777775</v>
      </c>
      <c r="C541" s="9">
        <v>14605.65</v>
      </c>
      <c r="D541" s="9">
        <v>14612.8</v>
      </c>
      <c r="E541" s="9">
        <v>14597.4</v>
      </c>
      <c r="F541" s="9">
        <v>14601.15</v>
      </c>
      <c r="G541" s="9">
        <f>IF(A541&lt;=$C$4,"",MAX(INDEX($D$15:$D$713,A541-$C$4):D540))</f>
        <v>14611.8</v>
      </c>
      <c r="H541" s="12">
        <f>IF(A541&lt;$C$5,"",MIN(INDEX($E$15:$E$713,A541-$C$5):E540))</f>
        <v>14598</v>
      </c>
      <c r="I541" s="9">
        <f t="shared" si="84"/>
        <v>9.3999999999996362</v>
      </c>
      <c r="J541" s="10">
        <f t="shared" si="81"/>
        <v>11.386850239266519</v>
      </c>
      <c r="K541" s="16" t="str">
        <f t="shared" si="79"/>
        <v>buy</v>
      </c>
      <c r="L541" s="10">
        <f t="shared" si="80"/>
        <v>14611.8</v>
      </c>
      <c r="M541" s="15">
        <f t="shared" si="82"/>
        <v>14577.202364736933</v>
      </c>
      <c r="N541" s="15">
        <f t="shared" si="75"/>
        <v>14636.571452894597</v>
      </c>
      <c r="O541" s="10" t="str">
        <f t="shared" si="76"/>
        <v>buy</v>
      </c>
      <c r="P541" s="10">
        <f t="shared" si="77"/>
        <v>14600.949999999999</v>
      </c>
      <c r="Q541" s="18">
        <f t="shared" si="78"/>
        <v>11.873817631532827</v>
      </c>
      <c r="R541" s="17" t="str">
        <f t="shared" si="83"/>
        <v/>
      </c>
    </row>
    <row r="542" spans="1:18" x14ac:dyDescent="0.25">
      <c r="A542" s="10">
        <v>528</v>
      </c>
      <c r="B542" s="20">
        <v>44216.490972222222</v>
      </c>
      <c r="C542" s="9">
        <v>14601.4</v>
      </c>
      <c r="D542" s="9">
        <v>14610.2</v>
      </c>
      <c r="E542" s="9">
        <v>14592.65</v>
      </c>
      <c r="F542" s="9">
        <v>14606</v>
      </c>
      <c r="G542" s="9">
        <f>IF(A542&lt;=$C$4,"",MAX(INDEX($D$15:$D$713,A542-$C$4):D541))</f>
        <v>14612.8</v>
      </c>
      <c r="H542" s="12">
        <f>IF(A542&lt;$C$5,"",MIN(INDEX($E$15:$E$713,A542-$C$5):E541))</f>
        <v>14597.4</v>
      </c>
      <c r="I542" s="9">
        <f t="shared" si="84"/>
        <v>15.399999999999636</v>
      </c>
      <c r="J542" s="10">
        <f t="shared" si="81"/>
        <v>11.587507727303175</v>
      </c>
      <c r="K542" s="16" t="str">
        <f t="shared" si="79"/>
        <v>sell</v>
      </c>
      <c r="L542" s="10">
        <f t="shared" si="80"/>
        <v>14597.4</v>
      </c>
      <c r="M542" s="15">
        <f t="shared" si="82"/>
        <v>14577.202364736933</v>
      </c>
      <c r="N542" s="15">
        <f t="shared" si="75"/>
        <v>14636.571452894597</v>
      </c>
      <c r="O542" s="10" t="str">
        <f t="shared" si="76"/>
        <v>buy</v>
      </c>
      <c r="P542" s="10">
        <f t="shared" si="77"/>
        <v>14600.949999999999</v>
      </c>
      <c r="Q542" s="18">
        <f t="shared" si="78"/>
        <v>11.873817631532827</v>
      </c>
      <c r="R542" s="17" t="str">
        <f t="shared" si="83"/>
        <v/>
      </c>
    </row>
    <row r="543" spans="1:18" x14ac:dyDescent="0.25">
      <c r="A543" s="10">
        <v>529</v>
      </c>
      <c r="B543" s="20">
        <v>44216.491666666669</v>
      </c>
      <c r="C543" s="9">
        <v>14605.75</v>
      </c>
      <c r="D543" s="9">
        <v>14611.199999999999</v>
      </c>
      <c r="E543" s="9">
        <v>14597.849999999999</v>
      </c>
      <c r="F543" s="9">
        <v>14602.9</v>
      </c>
      <c r="G543" s="9">
        <f>IF(A543&lt;=$C$4,"",MAX(INDEX($D$15:$D$713,A543-$C$4):D542))</f>
        <v>14612.8</v>
      </c>
      <c r="H543" s="12">
        <f>IF(A543&lt;$C$5,"",MIN(INDEX($E$15:$E$713,A543-$C$5):E542))</f>
        <v>14592.65</v>
      </c>
      <c r="I543" s="9">
        <f t="shared" si="84"/>
        <v>17.550000000001091</v>
      </c>
      <c r="J543" s="10">
        <f t="shared" si="81"/>
        <v>11.88563234093807</v>
      </c>
      <c r="K543" s="16" t="str">
        <f t="shared" si="79"/>
        <v/>
      </c>
      <c r="L543" s="10" t="str">
        <f t="shared" si="80"/>
        <v/>
      </c>
      <c r="M543" s="15">
        <f t="shared" si="82"/>
        <v>14577.202364736933</v>
      </c>
      <c r="N543" s="15">
        <f t="shared" si="75"/>
        <v>14636.571452894597</v>
      </c>
      <c r="O543" s="10" t="str">
        <f t="shared" si="76"/>
        <v>buy</v>
      </c>
      <c r="P543" s="10">
        <f t="shared" si="77"/>
        <v>14600.949999999999</v>
      </c>
      <c r="Q543" s="18">
        <f t="shared" si="78"/>
        <v>11.873817631532827</v>
      </c>
      <c r="R543" s="17" t="str">
        <f t="shared" si="83"/>
        <v/>
      </c>
    </row>
    <row r="544" spans="1:18" x14ac:dyDescent="0.25">
      <c r="A544" s="10">
        <v>530</v>
      </c>
      <c r="B544" s="20">
        <v>44216.492361111108</v>
      </c>
      <c r="C544" s="9">
        <v>14603.55</v>
      </c>
      <c r="D544" s="9">
        <v>14609.3</v>
      </c>
      <c r="E544" s="9">
        <v>14597.6</v>
      </c>
      <c r="F544" s="9">
        <v>14599.5</v>
      </c>
      <c r="G544" s="9">
        <f>IF(A544&lt;=$C$4,"",MAX(INDEX($D$15:$D$713,A544-$C$4):D543))</f>
        <v>14612.8</v>
      </c>
      <c r="H544" s="12">
        <f>IF(A544&lt;$C$5,"",MIN(INDEX($E$15:$E$713,A544-$C$5):E543))</f>
        <v>14592.65</v>
      </c>
      <c r="I544" s="9">
        <f t="shared" si="84"/>
        <v>13.350000000000364</v>
      </c>
      <c r="J544" s="10">
        <f t="shared" si="81"/>
        <v>11.958850723891185</v>
      </c>
      <c r="K544" s="16" t="str">
        <f t="shared" si="79"/>
        <v/>
      </c>
      <c r="L544" s="10" t="str">
        <f t="shared" si="80"/>
        <v/>
      </c>
      <c r="M544" s="15">
        <f t="shared" si="82"/>
        <v>14577.202364736933</v>
      </c>
      <c r="N544" s="15">
        <f t="shared" si="75"/>
        <v>14636.571452894597</v>
      </c>
      <c r="O544" s="10" t="str">
        <f t="shared" si="76"/>
        <v>buy</v>
      </c>
      <c r="P544" s="10">
        <f t="shared" si="77"/>
        <v>14600.949999999999</v>
      </c>
      <c r="Q544" s="18">
        <f t="shared" si="78"/>
        <v>11.873817631532827</v>
      </c>
      <c r="R544" s="17" t="str">
        <f t="shared" si="83"/>
        <v/>
      </c>
    </row>
    <row r="545" spans="1:18" x14ac:dyDescent="0.25">
      <c r="A545" s="10">
        <v>531</v>
      </c>
      <c r="B545" s="20">
        <v>44216.493055555555</v>
      </c>
      <c r="C545" s="9">
        <v>14599.5</v>
      </c>
      <c r="D545" s="9">
        <v>14606.55</v>
      </c>
      <c r="E545" s="9">
        <v>14597.6</v>
      </c>
      <c r="F545" s="9">
        <v>14603.8</v>
      </c>
      <c r="G545" s="9">
        <f>IF(A545&lt;=$C$4,"",MAX(INDEX($D$15:$D$713,A545-$C$4):D544))</f>
        <v>14611.199999999999</v>
      </c>
      <c r="H545" s="12">
        <f>IF(A545&lt;$C$5,"",MIN(INDEX($E$15:$E$713,A545-$C$5):E544))</f>
        <v>14592.65</v>
      </c>
      <c r="I545" s="9">
        <f t="shared" si="84"/>
        <v>11.699999999998909</v>
      </c>
      <c r="J545" s="10">
        <f t="shared" si="81"/>
        <v>11.94590818769657</v>
      </c>
      <c r="K545" s="16" t="str">
        <f t="shared" si="79"/>
        <v/>
      </c>
      <c r="L545" s="10" t="str">
        <f t="shared" si="80"/>
        <v/>
      </c>
      <c r="M545" s="15">
        <f t="shared" si="82"/>
        <v>14577.202364736933</v>
      </c>
      <c r="N545" s="15">
        <f t="shared" si="75"/>
        <v>14636.571452894597</v>
      </c>
      <c r="O545" s="10" t="str">
        <f t="shared" si="76"/>
        <v>buy</v>
      </c>
      <c r="P545" s="10">
        <f t="shared" si="77"/>
        <v>14600.949999999999</v>
      </c>
      <c r="Q545" s="18">
        <f t="shared" si="78"/>
        <v>11.873817631532827</v>
      </c>
      <c r="R545" s="17" t="str">
        <f t="shared" si="83"/>
        <v/>
      </c>
    </row>
    <row r="546" spans="1:18" x14ac:dyDescent="0.25">
      <c r="A546" s="10">
        <v>532</v>
      </c>
      <c r="B546" s="20">
        <v>44216.493750000001</v>
      </c>
      <c r="C546" s="9">
        <v>14603.15</v>
      </c>
      <c r="D546" s="9">
        <v>14606.85</v>
      </c>
      <c r="E546" s="9">
        <v>14598.550000000001</v>
      </c>
      <c r="F546" s="9">
        <v>14601.9</v>
      </c>
      <c r="G546" s="9">
        <f>IF(A546&lt;=$C$4,"",MAX(INDEX($D$15:$D$713,A546-$C$4):D545))</f>
        <v>14611.199999999999</v>
      </c>
      <c r="H546" s="12">
        <f>IF(A546&lt;$C$5,"",MIN(INDEX($E$15:$E$713,A546-$C$5):E545))</f>
        <v>14597.6</v>
      </c>
      <c r="I546" s="9">
        <f t="shared" si="84"/>
        <v>8.9499999999989086</v>
      </c>
      <c r="J546" s="10">
        <f t="shared" si="81"/>
        <v>11.796112778311688</v>
      </c>
      <c r="K546" s="16" t="str">
        <f t="shared" si="79"/>
        <v/>
      </c>
      <c r="L546" s="10" t="str">
        <f t="shared" si="80"/>
        <v/>
      </c>
      <c r="M546" s="15">
        <f t="shared" si="82"/>
        <v>14577.202364736933</v>
      </c>
      <c r="N546" s="15">
        <f t="shared" si="75"/>
        <v>14636.571452894597</v>
      </c>
      <c r="O546" s="10" t="str">
        <f t="shared" si="76"/>
        <v>buy</v>
      </c>
      <c r="P546" s="10">
        <f t="shared" si="77"/>
        <v>14600.949999999999</v>
      </c>
      <c r="Q546" s="18">
        <f t="shared" si="78"/>
        <v>11.873817631532827</v>
      </c>
      <c r="R546" s="17" t="str">
        <f t="shared" si="83"/>
        <v/>
      </c>
    </row>
    <row r="547" spans="1:18" x14ac:dyDescent="0.25">
      <c r="A547" s="10">
        <v>533</v>
      </c>
      <c r="B547" s="20">
        <v>44216.494444444441</v>
      </c>
      <c r="C547" s="9">
        <v>14601.800000000001</v>
      </c>
      <c r="D547" s="9">
        <v>14610.55</v>
      </c>
      <c r="E547" s="9">
        <v>14594.35</v>
      </c>
      <c r="F547" s="9">
        <v>14602.35</v>
      </c>
      <c r="G547" s="9">
        <f>IF(A547&lt;=$C$4,"",MAX(INDEX($D$15:$D$713,A547-$C$4):D546))</f>
        <v>14609.3</v>
      </c>
      <c r="H547" s="12">
        <f>IF(A547&lt;$C$5,"",MIN(INDEX($E$15:$E$713,A547-$C$5):E546))</f>
        <v>14597.6</v>
      </c>
      <c r="I547" s="9">
        <f t="shared" si="84"/>
        <v>8.2999999999992724</v>
      </c>
      <c r="J547" s="10">
        <f t="shared" si="81"/>
        <v>11.621307139396068</v>
      </c>
      <c r="K547" s="16" t="str">
        <f t="shared" si="79"/>
        <v>buy</v>
      </c>
      <c r="L547" s="10">
        <f t="shared" si="80"/>
        <v>14609.3</v>
      </c>
      <c r="M547" s="15">
        <f t="shared" si="82"/>
        <v>14577.202364736933</v>
      </c>
      <c r="N547" s="15">
        <f t="shared" si="75"/>
        <v>14636.571452894597</v>
      </c>
      <c r="O547" s="10" t="str">
        <f t="shared" si="76"/>
        <v>buy</v>
      </c>
      <c r="P547" s="10">
        <f t="shared" si="77"/>
        <v>14600.949999999999</v>
      </c>
      <c r="Q547" s="18">
        <f t="shared" si="78"/>
        <v>11.873817631532827</v>
      </c>
      <c r="R547" s="17" t="str">
        <f t="shared" si="83"/>
        <v/>
      </c>
    </row>
    <row r="548" spans="1:18" x14ac:dyDescent="0.25">
      <c r="A548" s="10">
        <v>534</v>
      </c>
      <c r="B548" s="20">
        <v>44216.495138888888</v>
      </c>
      <c r="C548" s="9">
        <v>14601.650000000001</v>
      </c>
      <c r="D548" s="9">
        <v>14607.050000000001</v>
      </c>
      <c r="E548" s="9">
        <v>14595.65</v>
      </c>
      <c r="F548" s="9">
        <v>14604.4</v>
      </c>
      <c r="G548" s="9">
        <f>IF(A548&lt;=$C$4,"",MAX(INDEX($D$15:$D$713,A548-$C$4):D547))</f>
        <v>14610.55</v>
      </c>
      <c r="H548" s="12">
        <f>IF(A548&lt;$C$5,"",MIN(INDEX($E$15:$E$713,A548-$C$5):E547))</f>
        <v>14594.35</v>
      </c>
      <c r="I548" s="9">
        <f t="shared" si="84"/>
        <v>16.199999999998909</v>
      </c>
      <c r="J548" s="10">
        <f t="shared" si="81"/>
        <v>11.85024178242621</v>
      </c>
      <c r="K548" s="16" t="str">
        <f t="shared" si="79"/>
        <v/>
      </c>
      <c r="L548" s="10" t="str">
        <f t="shared" si="80"/>
        <v/>
      </c>
      <c r="M548" s="15">
        <f t="shared" si="82"/>
        <v>14577.202364736933</v>
      </c>
      <c r="N548" s="15">
        <f t="shared" ref="N548:N611" si="85">IF(O548="buy",P548+$C$8*Q548, IF(O548="sell",P548-$C$8*Q548,""))</f>
        <v>14636.571452894597</v>
      </c>
      <c r="O548" s="10" t="str">
        <f t="shared" ref="O548:O611" si="86">IF(OR(O547="", O547="SL",O547="TP"), K548,IF(O547="buy", IF(E548&lt;=M547, "SL", IF(D548&gt;=N547, "TP",O547)), IF(O547="sell", IF(D548&gt;=M547, "SL", IF(E548&lt;=N547, "TP", O547)))))</f>
        <v>buy</v>
      </c>
      <c r="P548" s="10">
        <f t="shared" ref="P548:P611" si="87">IF(O547=O548,P547,IF(OR(O548="buy", O548="sell"),L548,""))</f>
        <v>14600.949999999999</v>
      </c>
      <c r="Q548" s="18">
        <f t="shared" ref="Q548:Q611" si="88">IF(O548=O547, Q547, IF(OR(O548="buy", O548="sell"), J548, ""))</f>
        <v>11.873817631532827</v>
      </c>
      <c r="R548" s="17" t="str">
        <f t="shared" si="83"/>
        <v/>
      </c>
    </row>
    <row r="549" spans="1:18" x14ac:dyDescent="0.25">
      <c r="A549" s="10">
        <v>535</v>
      </c>
      <c r="B549" s="20">
        <v>44216.495833333334</v>
      </c>
      <c r="C549" s="9">
        <v>14604.75</v>
      </c>
      <c r="D549" s="9">
        <v>14613.1</v>
      </c>
      <c r="E549" s="9">
        <v>14597.8</v>
      </c>
      <c r="F549" s="9">
        <v>14610.25</v>
      </c>
      <c r="G549" s="9">
        <f>IF(A549&lt;=$C$4,"",MAX(INDEX($D$15:$D$713,A549-$C$4):D548))</f>
        <v>14610.55</v>
      </c>
      <c r="H549" s="12">
        <f>IF(A549&lt;$C$5,"",MIN(INDEX($E$15:$E$713,A549-$C$5):E548))</f>
        <v>14594.35</v>
      </c>
      <c r="I549" s="9">
        <f t="shared" si="84"/>
        <v>11.400000000001455</v>
      </c>
      <c r="J549" s="10">
        <f t="shared" si="81"/>
        <v>11.82772969330497</v>
      </c>
      <c r="K549" s="16" t="str">
        <f t="shared" ref="K549:K612" si="89">IF(D549&gt;=G549,"buy",IF(E549&lt;=H549,"sell",""))</f>
        <v>buy</v>
      </c>
      <c r="L549" s="10">
        <f t="shared" ref="L549:L612" si="90">IF(K549="buy",G549,IF(K549="sell",H549,""))</f>
        <v>14610.55</v>
      </c>
      <c r="M549" s="15">
        <f t="shared" si="82"/>
        <v>14577.202364736933</v>
      </c>
      <c r="N549" s="15">
        <f t="shared" si="85"/>
        <v>14636.571452894597</v>
      </c>
      <c r="O549" s="10" t="str">
        <f t="shared" si="86"/>
        <v>buy</v>
      </c>
      <c r="P549" s="10">
        <f t="shared" si="87"/>
        <v>14600.949999999999</v>
      </c>
      <c r="Q549" s="18">
        <f t="shared" si="88"/>
        <v>11.873817631532827</v>
      </c>
      <c r="R549" s="17" t="str">
        <f t="shared" si="83"/>
        <v/>
      </c>
    </row>
    <row r="550" spans="1:18" x14ac:dyDescent="0.25">
      <c r="A550" s="10">
        <v>536</v>
      </c>
      <c r="B550" s="20">
        <v>44216.496527777781</v>
      </c>
      <c r="C550" s="9">
        <v>14610.25</v>
      </c>
      <c r="D550" s="9">
        <v>14615.5</v>
      </c>
      <c r="E550" s="9">
        <v>14601.449999999999</v>
      </c>
      <c r="F550" s="9">
        <v>14608.65</v>
      </c>
      <c r="G550" s="9">
        <f>IF(A550&lt;=$C$4,"",MAX(INDEX($D$15:$D$713,A550-$C$4):D549))</f>
        <v>14613.1</v>
      </c>
      <c r="H550" s="12">
        <f>IF(A550&lt;$C$5,"",MIN(INDEX($E$15:$E$713,A550-$C$5):E549))</f>
        <v>14594.35</v>
      </c>
      <c r="I550" s="9">
        <f t="shared" si="84"/>
        <v>15.300000000001091</v>
      </c>
      <c r="J550" s="10">
        <f t="shared" ref="J550:J613" si="91">(J549*($C$6-1)+I550)/$C$6</f>
        <v>12.001343208639778</v>
      </c>
      <c r="K550" s="16" t="str">
        <f t="shared" si="89"/>
        <v>buy</v>
      </c>
      <c r="L550" s="10">
        <f t="shared" si="90"/>
        <v>14613.1</v>
      </c>
      <c r="M550" s="15">
        <f t="shared" si="82"/>
        <v>14577.202364736933</v>
      </c>
      <c r="N550" s="15">
        <f t="shared" si="85"/>
        <v>14636.571452894597</v>
      </c>
      <c r="O550" s="10" t="str">
        <f t="shared" si="86"/>
        <v>buy</v>
      </c>
      <c r="P550" s="10">
        <f t="shared" si="87"/>
        <v>14600.949999999999</v>
      </c>
      <c r="Q550" s="18">
        <f t="shared" si="88"/>
        <v>11.873817631532827</v>
      </c>
      <c r="R550" s="17" t="str">
        <f t="shared" si="83"/>
        <v/>
      </c>
    </row>
    <row r="551" spans="1:18" x14ac:dyDescent="0.25">
      <c r="A551" s="10">
        <v>537</v>
      </c>
      <c r="B551" s="20">
        <v>44216.49722222222</v>
      </c>
      <c r="C551" s="9">
        <v>14608.55</v>
      </c>
      <c r="D551" s="9">
        <v>14616.9</v>
      </c>
      <c r="E551" s="9">
        <v>14600</v>
      </c>
      <c r="F551" s="9">
        <v>14606.45</v>
      </c>
      <c r="G551" s="9">
        <f>IF(A551&lt;=$C$4,"",MAX(INDEX($D$15:$D$713,A551-$C$4):D550))</f>
        <v>14615.5</v>
      </c>
      <c r="H551" s="12">
        <f>IF(A551&lt;$C$5,"",MIN(INDEX($E$15:$E$713,A551-$C$5):E550))</f>
        <v>14595.65</v>
      </c>
      <c r="I551" s="9">
        <f t="shared" si="84"/>
        <v>14.050000000001091</v>
      </c>
      <c r="J551" s="10">
        <f t="shared" si="91"/>
        <v>12.103776048207845</v>
      </c>
      <c r="K551" s="16" t="str">
        <f t="shared" si="89"/>
        <v>buy</v>
      </c>
      <c r="L551" s="10">
        <f t="shared" si="90"/>
        <v>14615.5</v>
      </c>
      <c r="M551" s="15">
        <f t="shared" si="82"/>
        <v>14577.202364736933</v>
      </c>
      <c r="N551" s="15">
        <f t="shared" si="85"/>
        <v>14636.571452894597</v>
      </c>
      <c r="O551" s="10" t="str">
        <f t="shared" si="86"/>
        <v>buy</v>
      </c>
      <c r="P551" s="10">
        <f t="shared" si="87"/>
        <v>14600.949999999999</v>
      </c>
      <c r="Q551" s="18">
        <f t="shared" si="88"/>
        <v>11.873817631532827</v>
      </c>
      <c r="R551" s="17" t="str">
        <f t="shared" si="83"/>
        <v/>
      </c>
    </row>
    <row r="552" spans="1:18" x14ac:dyDescent="0.25">
      <c r="A552" s="10">
        <v>538</v>
      </c>
      <c r="B552" s="20">
        <v>44216.497916666667</v>
      </c>
      <c r="C552" s="9">
        <v>14606.75</v>
      </c>
      <c r="D552" s="9">
        <v>14610.550000000001</v>
      </c>
      <c r="E552" s="9">
        <v>14597.3</v>
      </c>
      <c r="F552" s="9">
        <v>14599.45</v>
      </c>
      <c r="G552" s="9">
        <f>IF(A552&lt;=$C$4,"",MAX(INDEX($D$15:$D$713,A552-$C$4):D551))</f>
        <v>14616.9</v>
      </c>
      <c r="H552" s="12">
        <f>IF(A552&lt;$C$5,"",MIN(INDEX($E$15:$E$713,A552-$C$5):E551))</f>
        <v>14597.8</v>
      </c>
      <c r="I552" s="9">
        <f t="shared" si="84"/>
        <v>16.899999999999636</v>
      </c>
      <c r="J552" s="10">
        <f t="shared" si="91"/>
        <v>12.343587245797433</v>
      </c>
      <c r="K552" s="16" t="str">
        <f t="shared" si="89"/>
        <v>sell</v>
      </c>
      <c r="L552" s="10">
        <f t="shared" si="90"/>
        <v>14597.8</v>
      </c>
      <c r="M552" s="15">
        <f t="shared" si="82"/>
        <v>14577.202364736933</v>
      </c>
      <c r="N552" s="15">
        <f t="shared" si="85"/>
        <v>14636.571452894597</v>
      </c>
      <c r="O552" s="10" t="str">
        <f t="shared" si="86"/>
        <v>buy</v>
      </c>
      <c r="P552" s="10">
        <f t="shared" si="87"/>
        <v>14600.949999999999</v>
      </c>
      <c r="Q552" s="18">
        <f t="shared" si="88"/>
        <v>11.873817631532827</v>
      </c>
      <c r="R552" s="17" t="str">
        <f t="shared" si="83"/>
        <v/>
      </c>
    </row>
    <row r="553" spans="1:18" x14ac:dyDescent="0.25">
      <c r="A553" s="10">
        <v>539</v>
      </c>
      <c r="B553" s="20">
        <v>44216.498611111114</v>
      </c>
      <c r="C553" s="9">
        <v>14599</v>
      </c>
      <c r="D553" s="9">
        <v>14606.05</v>
      </c>
      <c r="E553" s="9">
        <v>14592.349999999999</v>
      </c>
      <c r="F553" s="9">
        <v>14596.4</v>
      </c>
      <c r="G553" s="9">
        <f>IF(A553&lt;=$C$4,"",MAX(INDEX($D$15:$D$713,A553-$C$4):D552))</f>
        <v>14616.9</v>
      </c>
      <c r="H553" s="12">
        <f>IF(A553&lt;$C$5,"",MIN(INDEX($E$15:$E$713,A553-$C$5):E552))</f>
        <v>14597.3</v>
      </c>
      <c r="I553" s="9">
        <f t="shared" si="84"/>
        <v>13.250000000001819</v>
      </c>
      <c r="J553" s="10">
        <f t="shared" si="91"/>
        <v>12.388907883507652</v>
      </c>
      <c r="K553" s="16" t="str">
        <f t="shared" si="89"/>
        <v>sell</v>
      </c>
      <c r="L553" s="10">
        <f t="shared" si="90"/>
        <v>14597.3</v>
      </c>
      <c r="M553" s="15">
        <f t="shared" si="82"/>
        <v>14577.202364736933</v>
      </c>
      <c r="N553" s="15">
        <f t="shared" si="85"/>
        <v>14636.571452894597</v>
      </c>
      <c r="O553" s="10" t="str">
        <f t="shared" si="86"/>
        <v>buy</v>
      </c>
      <c r="P553" s="10">
        <f t="shared" si="87"/>
        <v>14600.949999999999</v>
      </c>
      <c r="Q553" s="18">
        <f t="shared" si="88"/>
        <v>11.873817631532827</v>
      </c>
      <c r="R553" s="17" t="str">
        <f t="shared" si="83"/>
        <v/>
      </c>
    </row>
    <row r="554" spans="1:18" x14ac:dyDescent="0.25">
      <c r="A554" s="10">
        <v>540</v>
      </c>
      <c r="B554" s="20">
        <v>44216.499305555553</v>
      </c>
      <c r="C554" s="9">
        <v>14596.7</v>
      </c>
      <c r="D554" s="9">
        <v>14601.35</v>
      </c>
      <c r="E554" s="9">
        <v>14593.7</v>
      </c>
      <c r="F554" s="9">
        <v>14599.25</v>
      </c>
      <c r="G554" s="9">
        <f>IF(A554&lt;=$C$4,"",MAX(INDEX($D$15:$D$713,A554-$C$4):D553))</f>
        <v>14616.9</v>
      </c>
      <c r="H554" s="12">
        <f>IF(A554&lt;$C$5,"",MIN(INDEX($E$15:$E$713,A554-$C$5):E553))</f>
        <v>14592.349999999999</v>
      </c>
      <c r="I554" s="9">
        <f t="shared" si="84"/>
        <v>13.700000000000728</v>
      </c>
      <c r="J554" s="10">
        <f t="shared" si="91"/>
        <v>12.454462489332306</v>
      </c>
      <c r="K554" s="16" t="str">
        <f t="shared" si="89"/>
        <v/>
      </c>
      <c r="L554" s="10" t="str">
        <f t="shared" si="90"/>
        <v/>
      </c>
      <c r="M554" s="15">
        <f t="shared" si="82"/>
        <v>14577.202364736933</v>
      </c>
      <c r="N554" s="15">
        <f t="shared" si="85"/>
        <v>14636.571452894597</v>
      </c>
      <c r="O554" s="10" t="str">
        <f t="shared" si="86"/>
        <v>buy</v>
      </c>
      <c r="P554" s="10">
        <f t="shared" si="87"/>
        <v>14600.949999999999</v>
      </c>
      <c r="Q554" s="18">
        <f t="shared" si="88"/>
        <v>11.873817631532827</v>
      </c>
      <c r="R554" s="17" t="str">
        <f t="shared" si="83"/>
        <v/>
      </c>
    </row>
    <row r="555" spans="1:18" x14ac:dyDescent="0.25">
      <c r="A555" s="10">
        <v>541</v>
      </c>
      <c r="B555" s="20">
        <v>44216.5</v>
      </c>
      <c r="C555" s="9">
        <v>14599.449999999999</v>
      </c>
      <c r="D555" s="9">
        <v>14605.65</v>
      </c>
      <c r="E555" s="9">
        <v>14597.25</v>
      </c>
      <c r="F555" s="9">
        <v>14602.8</v>
      </c>
      <c r="G555" s="9">
        <f>IF(A555&lt;=$C$4,"",MAX(INDEX($D$15:$D$713,A555-$C$4):D554))</f>
        <v>14610.550000000001</v>
      </c>
      <c r="H555" s="12">
        <f>IF(A555&lt;$C$5,"",MIN(INDEX($E$15:$E$713,A555-$C$5):E554))</f>
        <v>14592.349999999999</v>
      </c>
      <c r="I555" s="9">
        <f t="shared" si="84"/>
        <v>7.6499999999996362</v>
      </c>
      <c r="J555" s="10">
        <f t="shared" si="91"/>
        <v>12.214239364865673</v>
      </c>
      <c r="K555" s="16" t="str">
        <f t="shared" si="89"/>
        <v/>
      </c>
      <c r="L555" s="10" t="str">
        <f t="shared" si="90"/>
        <v/>
      </c>
      <c r="M555" s="15">
        <f t="shared" si="82"/>
        <v>14577.202364736933</v>
      </c>
      <c r="N555" s="15">
        <f t="shared" si="85"/>
        <v>14636.571452894597</v>
      </c>
      <c r="O555" s="10" t="str">
        <f t="shared" si="86"/>
        <v>buy</v>
      </c>
      <c r="P555" s="10">
        <f t="shared" si="87"/>
        <v>14600.949999999999</v>
      </c>
      <c r="Q555" s="18">
        <f t="shared" si="88"/>
        <v>11.873817631532827</v>
      </c>
      <c r="R555" s="17" t="str">
        <f t="shared" si="83"/>
        <v/>
      </c>
    </row>
    <row r="556" spans="1:18" x14ac:dyDescent="0.25">
      <c r="A556" s="10">
        <v>542</v>
      </c>
      <c r="B556" s="20">
        <v>44216.500694444447</v>
      </c>
      <c r="C556" s="9">
        <v>14603.300000000001</v>
      </c>
      <c r="D556" s="9">
        <v>14611.300000000001</v>
      </c>
      <c r="E556" s="9">
        <v>14595.849999999999</v>
      </c>
      <c r="F556" s="9">
        <v>14609</v>
      </c>
      <c r="G556" s="9">
        <f>IF(A556&lt;=$C$4,"",MAX(INDEX($D$15:$D$713,A556-$C$4):D555))</f>
        <v>14606.05</v>
      </c>
      <c r="H556" s="12">
        <f>IF(A556&lt;$C$5,"",MIN(INDEX($E$15:$E$713,A556-$C$5):E555))</f>
        <v>14592.349999999999</v>
      </c>
      <c r="I556" s="9">
        <f t="shared" si="84"/>
        <v>8.3999999999996362</v>
      </c>
      <c r="J556" s="10">
        <f t="shared" si="91"/>
        <v>12.023527396622372</v>
      </c>
      <c r="K556" s="16" t="str">
        <f t="shared" si="89"/>
        <v>buy</v>
      </c>
      <c r="L556" s="10">
        <f t="shared" si="90"/>
        <v>14606.05</v>
      </c>
      <c r="M556" s="15">
        <f t="shared" si="82"/>
        <v>14577.202364736933</v>
      </c>
      <c r="N556" s="15">
        <f t="shared" si="85"/>
        <v>14636.571452894597</v>
      </c>
      <c r="O556" s="10" t="str">
        <f t="shared" si="86"/>
        <v>buy</v>
      </c>
      <c r="P556" s="10">
        <f t="shared" si="87"/>
        <v>14600.949999999999</v>
      </c>
      <c r="Q556" s="18">
        <f t="shared" si="88"/>
        <v>11.873817631532827</v>
      </c>
      <c r="R556" s="17" t="str">
        <f t="shared" si="83"/>
        <v/>
      </c>
    </row>
    <row r="557" spans="1:18" x14ac:dyDescent="0.25">
      <c r="A557" s="10">
        <v>543</v>
      </c>
      <c r="B557" s="20">
        <v>44216.501388888886</v>
      </c>
      <c r="C557" s="9">
        <v>14608.75</v>
      </c>
      <c r="D557" s="9">
        <v>14615.55</v>
      </c>
      <c r="E557" s="9">
        <v>14607.35</v>
      </c>
      <c r="F557" s="9">
        <v>14608.8</v>
      </c>
      <c r="G557" s="9">
        <f>IF(A557&lt;=$C$4,"",MAX(INDEX($D$15:$D$713,A557-$C$4):D556))</f>
        <v>14611.300000000001</v>
      </c>
      <c r="H557" s="12">
        <f>IF(A557&lt;$C$5,"",MIN(INDEX($E$15:$E$713,A557-$C$5):E556))</f>
        <v>14593.7</v>
      </c>
      <c r="I557" s="9">
        <f t="shared" si="84"/>
        <v>15.450000000002547</v>
      </c>
      <c r="J557" s="10">
        <f t="shared" si="91"/>
        <v>12.19485102679138</v>
      </c>
      <c r="K557" s="16" t="str">
        <f t="shared" si="89"/>
        <v>buy</v>
      </c>
      <c r="L557" s="10">
        <f t="shared" si="90"/>
        <v>14611.300000000001</v>
      </c>
      <c r="M557" s="15">
        <f t="shared" si="82"/>
        <v>14577.202364736933</v>
      </c>
      <c r="N557" s="15">
        <f t="shared" si="85"/>
        <v>14636.571452894597</v>
      </c>
      <c r="O557" s="10" t="str">
        <f t="shared" si="86"/>
        <v>buy</v>
      </c>
      <c r="P557" s="10">
        <f t="shared" si="87"/>
        <v>14600.949999999999</v>
      </c>
      <c r="Q557" s="18">
        <f t="shared" si="88"/>
        <v>11.873817631532827</v>
      </c>
      <c r="R557" s="17" t="str">
        <f t="shared" si="83"/>
        <v/>
      </c>
    </row>
    <row r="558" spans="1:18" x14ac:dyDescent="0.25">
      <c r="A558" s="10">
        <v>544</v>
      </c>
      <c r="B558" s="20">
        <v>44216.502083333333</v>
      </c>
      <c r="C558" s="9">
        <v>14609.55</v>
      </c>
      <c r="D558" s="9">
        <v>14616</v>
      </c>
      <c r="E558" s="9">
        <v>14605.5</v>
      </c>
      <c r="F558" s="9">
        <v>14612.2</v>
      </c>
      <c r="G558" s="9">
        <f>IF(A558&lt;=$C$4,"",MAX(INDEX($D$15:$D$713,A558-$C$4):D557))</f>
        <v>14615.55</v>
      </c>
      <c r="H558" s="12">
        <f>IF(A558&lt;$C$5,"",MIN(INDEX($E$15:$E$713,A558-$C$5):E557))</f>
        <v>14595.849999999999</v>
      </c>
      <c r="I558" s="9">
        <f t="shared" si="84"/>
        <v>8.1999999999989086</v>
      </c>
      <c r="J558" s="10">
        <f t="shared" si="91"/>
        <v>11.995108475451756</v>
      </c>
      <c r="K558" s="16" t="str">
        <f t="shared" si="89"/>
        <v>buy</v>
      </c>
      <c r="L558" s="10">
        <f t="shared" si="90"/>
        <v>14615.55</v>
      </c>
      <c r="M558" s="15">
        <f t="shared" si="82"/>
        <v>14577.202364736933</v>
      </c>
      <c r="N558" s="15">
        <f t="shared" si="85"/>
        <v>14636.571452894597</v>
      </c>
      <c r="O558" s="10" t="str">
        <f t="shared" si="86"/>
        <v>buy</v>
      </c>
      <c r="P558" s="10">
        <f t="shared" si="87"/>
        <v>14600.949999999999</v>
      </c>
      <c r="Q558" s="18">
        <f t="shared" si="88"/>
        <v>11.873817631532827</v>
      </c>
      <c r="R558" s="17" t="str">
        <f t="shared" si="83"/>
        <v/>
      </c>
    </row>
    <row r="559" spans="1:18" x14ac:dyDescent="0.25">
      <c r="A559" s="10">
        <v>545</v>
      </c>
      <c r="B559" s="20">
        <v>44216.50277777778</v>
      </c>
      <c r="C559" s="9">
        <v>14612.1</v>
      </c>
      <c r="D559" s="9">
        <v>14619.35</v>
      </c>
      <c r="E559" s="9">
        <v>14608.650000000001</v>
      </c>
      <c r="F559" s="9">
        <v>14614.25</v>
      </c>
      <c r="G559" s="9">
        <f>IF(A559&lt;=$C$4,"",MAX(INDEX($D$15:$D$713,A559-$C$4):D558))</f>
        <v>14616</v>
      </c>
      <c r="H559" s="12">
        <f>IF(A559&lt;$C$5,"",MIN(INDEX($E$15:$E$713,A559-$C$5):E558))</f>
        <v>14595.849999999999</v>
      </c>
      <c r="I559" s="9">
        <f t="shared" si="84"/>
        <v>10.5</v>
      </c>
      <c r="J559" s="10">
        <f t="shared" si="91"/>
        <v>11.920353051679168</v>
      </c>
      <c r="K559" s="16" t="str">
        <f t="shared" si="89"/>
        <v>buy</v>
      </c>
      <c r="L559" s="10">
        <f t="shared" si="90"/>
        <v>14616</v>
      </c>
      <c r="M559" s="15">
        <f t="shared" si="82"/>
        <v>14577.202364736933</v>
      </c>
      <c r="N559" s="15">
        <f t="shared" si="85"/>
        <v>14636.571452894597</v>
      </c>
      <c r="O559" s="10" t="str">
        <f t="shared" si="86"/>
        <v>buy</v>
      </c>
      <c r="P559" s="10">
        <f t="shared" si="87"/>
        <v>14600.949999999999</v>
      </c>
      <c r="Q559" s="18">
        <f t="shared" si="88"/>
        <v>11.873817631532827</v>
      </c>
      <c r="R559" s="17" t="str">
        <f t="shared" si="83"/>
        <v/>
      </c>
    </row>
    <row r="560" spans="1:18" x14ac:dyDescent="0.25">
      <c r="A560" s="10">
        <v>546</v>
      </c>
      <c r="B560" s="20">
        <v>44216.503472222219</v>
      </c>
      <c r="C560" s="9">
        <v>14614.25</v>
      </c>
      <c r="D560" s="9">
        <v>14620.550000000001</v>
      </c>
      <c r="E560" s="9">
        <v>14605.800000000001</v>
      </c>
      <c r="F560" s="9">
        <v>14617.85</v>
      </c>
      <c r="G560" s="9">
        <f>IF(A560&lt;=$C$4,"",MAX(INDEX($D$15:$D$713,A560-$C$4):D559))</f>
        <v>14619.35</v>
      </c>
      <c r="H560" s="12">
        <f>IF(A560&lt;$C$5,"",MIN(INDEX($E$15:$E$713,A560-$C$5):E559))</f>
        <v>14605.5</v>
      </c>
      <c r="I560" s="9">
        <f t="shared" si="84"/>
        <v>10.699999999998909</v>
      </c>
      <c r="J560" s="10">
        <f t="shared" si="91"/>
        <v>11.859335399095155</v>
      </c>
      <c r="K560" s="16" t="str">
        <f t="shared" si="89"/>
        <v>buy</v>
      </c>
      <c r="L560" s="10">
        <f t="shared" si="90"/>
        <v>14619.35</v>
      </c>
      <c r="M560" s="15">
        <f t="shared" si="82"/>
        <v>14577.202364736933</v>
      </c>
      <c r="N560" s="15">
        <f t="shared" si="85"/>
        <v>14636.571452894597</v>
      </c>
      <c r="O560" s="10" t="str">
        <f t="shared" si="86"/>
        <v>buy</v>
      </c>
      <c r="P560" s="10">
        <f t="shared" si="87"/>
        <v>14600.949999999999</v>
      </c>
      <c r="Q560" s="18">
        <f t="shared" si="88"/>
        <v>11.873817631532827</v>
      </c>
      <c r="R560" s="17" t="str">
        <f t="shared" si="83"/>
        <v/>
      </c>
    </row>
    <row r="561" spans="1:18" x14ac:dyDescent="0.25">
      <c r="A561" s="10">
        <v>547</v>
      </c>
      <c r="B561" s="20">
        <v>44216.504166666666</v>
      </c>
      <c r="C561" s="9">
        <v>14617.75</v>
      </c>
      <c r="D561" s="9">
        <v>14623.9</v>
      </c>
      <c r="E561" s="9">
        <v>14616.2</v>
      </c>
      <c r="F561" s="9">
        <v>14617.35</v>
      </c>
      <c r="G561" s="9">
        <f>IF(A561&lt;=$C$4,"",MAX(INDEX($D$15:$D$713,A561-$C$4):D560))</f>
        <v>14620.550000000001</v>
      </c>
      <c r="H561" s="12">
        <f>IF(A561&lt;$C$5,"",MIN(INDEX($E$15:$E$713,A561-$C$5):E560))</f>
        <v>14605.5</v>
      </c>
      <c r="I561" s="9">
        <f t="shared" si="84"/>
        <v>14.75</v>
      </c>
      <c r="J561" s="10">
        <f t="shared" si="91"/>
        <v>12.003868629140397</v>
      </c>
      <c r="K561" s="16" t="str">
        <f t="shared" si="89"/>
        <v>buy</v>
      </c>
      <c r="L561" s="10">
        <f t="shared" si="90"/>
        <v>14620.550000000001</v>
      </c>
      <c r="M561" s="15">
        <f t="shared" ref="M561:M624" si="92">IF(O561="buy",P561-$C$7*Q561,IF(O561="sell", P561+$C$7*Q561,""))</f>
        <v>14577.202364736933</v>
      </c>
      <c r="N561" s="15">
        <f t="shared" si="85"/>
        <v>14636.571452894597</v>
      </c>
      <c r="O561" s="10" t="str">
        <f t="shared" si="86"/>
        <v>buy</v>
      </c>
      <c r="P561" s="10">
        <f t="shared" si="87"/>
        <v>14600.949999999999</v>
      </c>
      <c r="Q561" s="18">
        <f t="shared" si="88"/>
        <v>11.873817631532827</v>
      </c>
      <c r="R561" s="17" t="str">
        <f t="shared" si="83"/>
        <v/>
      </c>
    </row>
    <row r="562" spans="1:18" x14ac:dyDescent="0.25">
      <c r="A562" s="10">
        <v>548</v>
      </c>
      <c r="B562" s="20">
        <v>44216.504861111112</v>
      </c>
      <c r="C562" s="9">
        <v>14617.1</v>
      </c>
      <c r="D562" s="9">
        <v>14621.55</v>
      </c>
      <c r="E562" s="9">
        <v>14609.3</v>
      </c>
      <c r="F562" s="9">
        <v>14612.4</v>
      </c>
      <c r="G562" s="9">
        <f>IF(A562&lt;=$C$4,"",MAX(INDEX($D$15:$D$713,A562-$C$4):D561))</f>
        <v>14623.9</v>
      </c>
      <c r="H562" s="12">
        <f>IF(A562&lt;$C$5,"",MIN(INDEX($E$15:$E$713,A562-$C$5):E561))</f>
        <v>14605.800000000001</v>
      </c>
      <c r="I562" s="9">
        <f t="shared" si="84"/>
        <v>7.6999999999989086</v>
      </c>
      <c r="J562" s="10">
        <f t="shared" si="91"/>
        <v>11.788675197683322</v>
      </c>
      <c r="K562" s="16" t="str">
        <f t="shared" si="89"/>
        <v/>
      </c>
      <c r="L562" s="10" t="str">
        <f t="shared" si="90"/>
        <v/>
      </c>
      <c r="M562" s="15">
        <f t="shared" si="92"/>
        <v>14577.202364736933</v>
      </c>
      <c r="N562" s="15">
        <f t="shared" si="85"/>
        <v>14636.571452894597</v>
      </c>
      <c r="O562" s="10" t="str">
        <f t="shared" si="86"/>
        <v>buy</v>
      </c>
      <c r="P562" s="10">
        <f t="shared" si="87"/>
        <v>14600.949999999999</v>
      </c>
      <c r="Q562" s="18">
        <f t="shared" si="88"/>
        <v>11.873817631532827</v>
      </c>
      <c r="R562" s="17" t="str">
        <f t="shared" si="83"/>
        <v/>
      </c>
    </row>
    <row r="563" spans="1:18" x14ac:dyDescent="0.25">
      <c r="A563" s="10">
        <v>549</v>
      </c>
      <c r="B563" s="20">
        <v>44216.505555555559</v>
      </c>
      <c r="C563" s="9">
        <v>14612.150000000001</v>
      </c>
      <c r="D563" s="9">
        <v>14615.35</v>
      </c>
      <c r="E563" s="9">
        <v>14608.6</v>
      </c>
      <c r="F563" s="9">
        <v>14610.95</v>
      </c>
      <c r="G563" s="9">
        <f>IF(A563&lt;=$C$4,"",MAX(INDEX($D$15:$D$713,A563-$C$4):D562))</f>
        <v>14623.9</v>
      </c>
      <c r="H563" s="12">
        <f>IF(A563&lt;$C$5,"",MIN(INDEX($E$15:$E$713,A563-$C$5):E562))</f>
        <v>14605.800000000001</v>
      </c>
      <c r="I563" s="9">
        <f t="shared" si="84"/>
        <v>12.25</v>
      </c>
      <c r="J563" s="10">
        <f t="shared" si="91"/>
        <v>11.811741437799155</v>
      </c>
      <c r="K563" s="16" t="str">
        <f t="shared" si="89"/>
        <v/>
      </c>
      <c r="L563" s="10" t="str">
        <f t="shared" si="90"/>
        <v/>
      </c>
      <c r="M563" s="15">
        <f t="shared" si="92"/>
        <v>14577.202364736933</v>
      </c>
      <c r="N563" s="15">
        <f t="shared" si="85"/>
        <v>14636.571452894597</v>
      </c>
      <c r="O563" s="10" t="str">
        <f t="shared" si="86"/>
        <v>buy</v>
      </c>
      <c r="P563" s="10">
        <f t="shared" si="87"/>
        <v>14600.949999999999</v>
      </c>
      <c r="Q563" s="18">
        <f t="shared" si="88"/>
        <v>11.873817631532827</v>
      </c>
      <c r="R563" s="17" t="str">
        <f t="shared" si="83"/>
        <v/>
      </c>
    </row>
    <row r="564" spans="1:18" x14ac:dyDescent="0.25">
      <c r="A564" s="10">
        <v>550</v>
      </c>
      <c r="B564" s="20">
        <v>44216.506249999999</v>
      </c>
      <c r="C564" s="9">
        <v>14611.75</v>
      </c>
      <c r="D564" s="9">
        <v>14619.85</v>
      </c>
      <c r="E564" s="9">
        <v>14606.8</v>
      </c>
      <c r="F564" s="9">
        <v>14613.85</v>
      </c>
      <c r="G564" s="9">
        <f>IF(A564&lt;=$C$4,"",MAX(INDEX($D$15:$D$713,A564-$C$4):D563))</f>
        <v>14623.9</v>
      </c>
      <c r="H564" s="12">
        <f>IF(A564&lt;$C$5,"",MIN(INDEX($E$15:$E$713,A564-$C$5):E563))</f>
        <v>14608.6</v>
      </c>
      <c r="I564" s="9">
        <f t="shared" si="84"/>
        <v>6.75</v>
      </c>
      <c r="J564" s="10">
        <f t="shared" si="91"/>
        <v>11.558654365909197</v>
      </c>
      <c r="K564" s="16" t="str">
        <f t="shared" si="89"/>
        <v>sell</v>
      </c>
      <c r="L564" s="10">
        <f t="shared" si="90"/>
        <v>14608.6</v>
      </c>
      <c r="M564" s="15">
        <f t="shared" si="92"/>
        <v>14577.202364736933</v>
      </c>
      <c r="N564" s="15">
        <f t="shared" si="85"/>
        <v>14636.571452894597</v>
      </c>
      <c r="O564" s="10" t="str">
        <f t="shared" si="86"/>
        <v>buy</v>
      </c>
      <c r="P564" s="10">
        <f t="shared" si="87"/>
        <v>14600.949999999999</v>
      </c>
      <c r="Q564" s="18">
        <f t="shared" si="88"/>
        <v>11.873817631532827</v>
      </c>
      <c r="R564" s="17" t="str">
        <f t="shared" si="83"/>
        <v/>
      </c>
    </row>
    <row r="565" spans="1:18" x14ac:dyDescent="0.25">
      <c r="A565" s="10">
        <v>551</v>
      </c>
      <c r="B565" s="20">
        <v>44216.506944444445</v>
      </c>
      <c r="C565" s="9">
        <v>14613.599999999999</v>
      </c>
      <c r="D565" s="9">
        <v>14617.55</v>
      </c>
      <c r="E565" s="9">
        <v>14606.25</v>
      </c>
      <c r="F565" s="9">
        <v>14608.4</v>
      </c>
      <c r="G565" s="9">
        <f>IF(A565&lt;=$C$4,"",MAX(INDEX($D$15:$D$713,A565-$C$4):D564))</f>
        <v>14621.55</v>
      </c>
      <c r="H565" s="12">
        <f>IF(A565&lt;$C$5,"",MIN(INDEX($E$15:$E$713,A565-$C$5):E564))</f>
        <v>14606.8</v>
      </c>
      <c r="I565" s="9">
        <f t="shared" si="84"/>
        <v>13.050000000001091</v>
      </c>
      <c r="J565" s="10">
        <f t="shared" si="91"/>
        <v>11.633221647613791</v>
      </c>
      <c r="K565" s="16" t="str">
        <f t="shared" si="89"/>
        <v>sell</v>
      </c>
      <c r="L565" s="10">
        <f t="shared" si="90"/>
        <v>14606.8</v>
      </c>
      <c r="M565" s="15">
        <f t="shared" si="92"/>
        <v>14577.202364736933</v>
      </c>
      <c r="N565" s="15">
        <f t="shared" si="85"/>
        <v>14636.571452894597</v>
      </c>
      <c r="O565" s="10" t="str">
        <f t="shared" si="86"/>
        <v>buy</v>
      </c>
      <c r="P565" s="10">
        <f t="shared" si="87"/>
        <v>14600.949999999999</v>
      </c>
      <c r="Q565" s="18">
        <f t="shared" si="88"/>
        <v>11.873817631532827</v>
      </c>
      <c r="R565" s="17" t="str">
        <f t="shared" si="83"/>
        <v/>
      </c>
    </row>
    <row r="566" spans="1:18" x14ac:dyDescent="0.25">
      <c r="A566" s="10">
        <v>552</v>
      </c>
      <c r="B566" s="20">
        <v>44216.507638888892</v>
      </c>
      <c r="C566" s="9">
        <v>14608.1</v>
      </c>
      <c r="D566" s="9">
        <v>14614.699999999999</v>
      </c>
      <c r="E566" s="9">
        <v>14601.3</v>
      </c>
      <c r="F566" s="9">
        <v>14607.25</v>
      </c>
      <c r="G566" s="9">
        <f>IF(A566&lt;=$C$4,"",MAX(INDEX($D$15:$D$713,A566-$C$4):D565))</f>
        <v>14619.85</v>
      </c>
      <c r="H566" s="12">
        <f>IF(A566&lt;$C$5,"",MIN(INDEX($E$15:$E$713,A566-$C$5):E565))</f>
        <v>14606.25</v>
      </c>
      <c r="I566" s="9">
        <f t="shared" si="84"/>
        <v>11.299999999999272</v>
      </c>
      <c r="J566" s="10">
        <f t="shared" si="91"/>
        <v>11.616560565233065</v>
      </c>
      <c r="K566" s="16" t="str">
        <f t="shared" si="89"/>
        <v>sell</v>
      </c>
      <c r="L566" s="10">
        <f t="shared" si="90"/>
        <v>14606.25</v>
      </c>
      <c r="M566" s="15">
        <f t="shared" si="92"/>
        <v>14577.202364736933</v>
      </c>
      <c r="N566" s="15">
        <f t="shared" si="85"/>
        <v>14636.571452894597</v>
      </c>
      <c r="O566" s="10" t="str">
        <f t="shared" si="86"/>
        <v>buy</v>
      </c>
      <c r="P566" s="10">
        <f t="shared" si="87"/>
        <v>14600.949999999999</v>
      </c>
      <c r="Q566" s="18">
        <f t="shared" si="88"/>
        <v>11.873817631532827</v>
      </c>
      <c r="R566" s="17" t="str">
        <f t="shared" si="83"/>
        <v/>
      </c>
    </row>
    <row r="567" spans="1:18" x14ac:dyDescent="0.25">
      <c r="A567" s="10">
        <v>553</v>
      </c>
      <c r="B567" s="20">
        <v>44216.508333333331</v>
      </c>
      <c r="C567" s="9">
        <v>14606.699999999999</v>
      </c>
      <c r="D567" s="9">
        <v>14613</v>
      </c>
      <c r="E567" s="9">
        <v>14597.2</v>
      </c>
      <c r="F567" s="9">
        <v>14600.55</v>
      </c>
      <c r="G567" s="9">
        <f>IF(A567&lt;=$C$4,"",MAX(INDEX($D$15:$D$713,A567-$C$4):D566))</f>
        <v>14619.85</v>
      </c>
      <c r="H567" s="12">
        <f>IF(A567&lt;$C$5,"",MIN(INDEX($E$15:$E$713,A567-$C$5):E566))</f>
        <v>14601.3</v>
      </c>
      <c r="I567" s="9">
        <f t="shared" si="84"/>
        <v>13.399999999999636</v>
      </c>
      <c r="J567" s="10">
        <f t="shared" si="91"/>
        <v>11.705732536971393</v>
      </c>
      <c r="K567" s="16" t="str">
        <f t="shared" si="89"/>
        <v>sell</v>
      </c>
      <c r="L567" s="10">
        <f t="shared" si="90"/>
        <v>14601.3</v>
      </c>
      <c r="M567" s="15">
        <f t="shared" si="92"/>
        <v>14577.202364736933</v>
      </c>
      <c r="N567" s="15">
        <f t="shared" si="85"/>
        <v>14636.571452894597</v>
      </c>
      <c r="O567" s="10" t="str">
        <f t="shared" si="86"/>
        <v>buy</v>
      </c>
      <c r="P567" s="10">
        <f t="shared" si="87"/>
        <v>14600.949999999999</v>
      </c>
      <c r="Q567" s="18">
        <f t="shared" si="88"/>
        <v>11.873817631532827</v>
      </c>
      <c r="R567" s="17" t="str">
        <f t="shared" si="83"/>
        <v/>
      </c>
    </row>
    <row r="568" spans="1:18" x14ac:dyDescent="0.25">
      <c r="A568" s="10">
        <v>554</v>
      </c>
      <c r="B568" s="20">
        <v>44216.509027777778</v>
      </c>
      <c r="C568" s="9">
        <v>14600</v>
      </c>
      <c r="D568" s="9">
        <v>14608.6</v>
      </c>
      <c r="E568" s="9">
        <v>14593.95</v>
      </c>
      <c r="F568" s="9">
        <v>14602.95</v>
      </c>
      <c r="G568" s="9">
        <f>IF(A568&lt;=$C$4,"",MAX(INDEX($D$15:$D$713,A568-$C$4):D567))</f>
        <v>14617.55</v>
      </c>
      <c r="H568" s="12">
        <f>IF(A568&lt;$C$5,"",MIN(INDEX($E$15:$E$713,A568-$C$5):E567))</f>
        <v>14597.2</v>
      </c>
      <c r="I568" s="9">
        <f t="shared" si="84"/>
        <v>15.799999999999272</v>
      </c>
      <c r="J568" s="10">
        <f t="shared" si="91"/>
        <v>11.910445910122787</v>
      </c>
      <c r="K568" s="16" t="str">
        <f t="shared" si="89"/>
        <v>sell</v>
      </c>
      <c r="L568" s="10">
        <f t="shared" si="90"/>
        <v>14597.2</v>
      </c>
      <c r="M568" s="15">
        <f t="shared" si="92"/>
        <v>14577.202364736933</v>
      </c>
      <c r="N568" s="15">
        <f t="shared" si="85"/>
        <v>14636.571452894597</v>
      </c>
      <c r="O568" s="10" t="str">
        <f t="shared" si="86"/>
        <v>buy</v>
      </c>
      <c r="P568" s="10">
        <f t="shared" si="87"/>
        <v>14600.949999999999</v>
      </c>
      <c r="Q568" s="18">
        <f t="shared" si="88"/>
        <v>11.873817631532827</v>
      </c>
      <c r="R568" s="17" t="str">
        <f t="shared" si="83"/>
        <v/>
      </c>
    </row>
    <row r="569" spans="1:18" x14ac:dyDescent="0.25">
      <c r="A569" s="10">
        <v>555</v>
      </c>
      <c r="B569" s="20">
        <v>44216.509722222225</v>
      </c>
      <c r="C569" s="9">
        <v>14603.35</v>
      </c>
      <c r="D569" s="9">
        <v>14608.65</v>
      </c>
      <c r="E569" s="9">
        <v>14600.85</v>
      </c>
      <c r="F569" s="9">
        <v>14605.7</v>
      </c>
      <c r="G569" s="9">
        <f>IF(A569&lt;=$C$4,"",MAX(INDEX($D$15:$D$713,A569-$C$4):D568))</f>
        <v>14614.699999999999</v>
      </c>
      <c r="H569" s="12">
        <f>IF(A569&lt;$C$5,"",MIN(INDEX($E$15:$E$713,A569-$C$5):E568))</f>
        <v>14593.95</v>
      </c>
      <c r="I569" s="9">
        <f t="shared" si="84"/>
        <v>14.649999999999636</v>
      </c>
      <c r="J569" s="10">
        <f t="shared" si="91"/>
        <v>12.04742361461663</v>
      </c>
      <c r="K569" s="16" t="str">
        <f t="shared" si="89"/>
        <v/>
      </c>
      <c r="L569" s="10" t="str">
        <f t="shared" si="90"/>
        <v/>
      </c>
      <c r="M569" s="15">
        <f t="shared" si="92"/>
        <v>14577.202364736933</v>
      </c>
      <c r="N569" s="15">
        <f t="shared" si="85"/>
        <v>14636.571452894597</v>
      </c>
      <c r="O569" s="10" t="str">
        <f t="shared" si="86"/>
        <v>buy</v>
      </c>
      <c r="P569" s="10">
        <f t="shared" si="87"/>
        <v>14600.949999999999</v>
      </c>
      <c r="Q569" s="18">
        <f t="shared" si="88"/>
        <v>11.873817631532827</v>
      </c>
      <c r="R569" s="17" t="str">
        <f t="shared" si="83"/>
        <v/>
      </c>
    </row>
    <row r="570" spans="1:18" x14ac:dyDescent="0.25">
      <c r="A570" s="10">
        <v>556</v>
      </c>
      <c r="B570" s="20">
        <v>44216.510416666664</v>
      </c>
      <c r="C570" s="9">
        <v>14605.75</v>
      </c>
      <c r="D570" s="9">
        <v>14611.3</v>
      </c>
      <c r="E570" s="9">
        <v>14596.8</v>
      </c>
      <c r="F570" s="9">
        <v>14605.25</v>
      </c>
      <c r="G570" s="9">
        <f>IF(A570&lt;=$C$4,"",MAX(INDEX($D$15:$D$713,A570-$C$4):D569))</f>
        <v>14613</v>
      </c>
      <c r="H570" s="12">
        <f>IF(A570&lt;$C$5,"",MIN(INDEX($E$15:$E$713,A570-$C$5):E569))</f>
        <v>14593.95</v>
      </c>
      <c r="I570" s="9">
        <f t="shared" si="84"/>
        <v>7.7999999999992724</v>
      </c>
      <c r="J570" s="10">
        <f t="shared" si="91"/>
        <v>11.835052433885762</v>
      </c>
      <c r="K570" s="16" t="str">
        <f t="shared" si="89"/>
        <v/>
      </c>
      <c r="L570" s="10" t="str">
        <f t="shared" si="90"/>
        <v/>
      </c>
      <c r="M570" s="15">
        <f t="shared" si="92"/>
        <v>14577.202364736933</v>
      </c>
      <c r="N570" s="15">
        <f t="shared" si="85"/>
        <v>14636.571452894597</v>
      </c>
      <c r="O570" s="10" t="str">
        <f t="shared" si="86"/>
        <v>buy</v>
      </c>
      <c r="P570" s="10">
        <f t="shared" si="87"/>
        <v>14600.949999999999</v>
      </c>
      <c r="Q570" s="18">
        <f t="shared" si="88"/>
        <v>11.873817631532827</v>
      </c>
      <c r="R570" s="17" t="str">
        <f t="shared" si="83"/>
        <v/>
      </c>
    </row>
    <row r="571" spans="1:18" x14ac:dyDescent="0.25">
      <c r="A571" s="10">
        <v>557</v>
      </c>
      <c r="B571" s="20">
        <v>44216.511111111111</v>
      </c>
      <c r="C571" s="9">
        <v>14605.099999999999</v>
      </c>
      <c r="D571" s="9">
        <v>14607.45</v>
      </c>
      <c r="E571" s="9">
        <v>14597</v>
      </c>
      <c r="F571" s="9">
        <v>14601.5</v>
      </c>
      <c r="G571" s="9">
        <f>IF(A571&lt;=$C$4,"",MAX(INDEX($D$15:$D$713,A571-$C$4):D570))</f>
        <v>14611.3</v>
      </c>
      <c r="H571" s="12">
        <f>IF(A571&lt;$C$5,"",MIN(INDEX($E$15:$E$713,A571-$C$5):E570))</f>
        <v>14593.95</v>
      </c>
      <c r="I571" s="9">
        <f t="shared" si="84"/>
        <v>14.5</v>
      </c>
      <c r="J571" s="10">
        <f t="shared" si="91"/>
        <v>11.968299812191473</v>
      </c>
      <c r="K571" s="16" t="str">
        <f t="shared" si="89"/>
        <v/>
      </c>
      <c r="L571" s="10" t="str">
        <f t="shared" si="90"/>
        <v/>
      </c>
      <c r="M571" s="15">
        <f t="shared" si="92"/>
        <v>14577.202364736933</v>
      </c>
      <c r="N571" s="15">
        <f t="shared" si="85"/>
        <v>14636.571452894597</v>
      </c>
      <c r="O571" s="10" t="str">
        <f t="shared" si="86"/>
        <v>buy</v>
      </c>
      <c r="P571" s="10">
        <f t="shared" si="87"/>
        <v>14600.949999999999</v>
      </c>
      <c r="Q571" s="18">
        <f t="shared" si="88"/>
        <v>11.873817631532827</v>
      </c>
      <c r="R571" s="17" t="str">
        <f t="shared" si="83"/>
        <v/>
      </c>
    </row>
    <row r="572" spans="1:18" x14ac:dyDescent="0.25">
      <c r="A572" s="10">
        <v>558</v>
      </c>
      <c r="B572" s="20">
        <v>44216.511805555558</v>
      </c>
      <c r="C572" s="9">
        <v>14601.75</v>
      </c>
      <c r="D572" s="9">
        <v>14603.35</v>
      </c>
      <c r="E572" s="9">
        <v>14598.8</v>
      </c>
      <c r="F572" s="9">
        <v>14601.8</v>
      </c>
      <c r="G572" s="9">
        <f>IF(A572&lt;=$C$4,"",MAX(INDEX($D$15:$D$713,A572-$C$4):D571))</f>
        <v>14611.3</v>
      </c>
      <c r="H572" s="12">
        <f>IF(A572&lt;$C$5,"",MIN(INDEX($E$15:$E$713,A572-$C$5):E571))</f>
        <v>14596.8</v>
      </c>
      <c r="I572" s="9">
        <f t="shared" si="84"/>
        <v>10.450000000000728</v>
      </c>
      <c r="J572" s="10">
        <f t="shared" si="91"/>
        <v>11.892384821581937</v>
      </c>
      <c r="K572" s="16" t="str">
        <f t="shared" si="89"/>
        <v/>
      </c>
      <c r="L572" s="10" t="str">
        <f t="shared" si="90"/>
        <v/>
      </c>
      <c r="M572" s="15">
        <f t="shared" si="92"/>
        <v>14577.202364736933</v>
      </c>
      <c r="N572" s="15">
        <f t="shared" si="85"/>
        <v>14636.571452894597</v>
      </c>
      <c r="O572" s="10" t="str">
        <f t="shared" si="86"/>
        <v>buy</v>
      </c>
      <c r="P572" s="10">
        <f t="shared" si="87"/>
        <v>14600.949999999999</v>
      </c>
      <c r="Q572" s="18">
        <f t="shared" si="88"/>
        <v>11.873817631532827</v>
      </c>
      <c r="R572" s="17" t="str">
        <f t="shared" si="83"/>
        <v/>
      </c>
    </row>
    <row r="573" spans="1:18" x14ac:dyDescent="0.25">
      <c r="A573" s="10">
        <v>559</v>
      </c>
      <c r="B573" s="20">
        <v>44216.512499999997</v>
      </c>
      <c r="C573" s="9">
        <v>14602.15</v>
      </c>
      <c r="D573" s="9">
        <v>14604.35</v>
      </c>
      <c r="E573" s="9">
        <v>14595.099999999999</v>
      </c>
      <c r="F573" s="9">
        <v>14600.8</v>
      </c>
      <c r="G573" s="9">
        <f>IF(A573&lt;=$C$4,"",MAX(INDEX($D$15:$D$713,A573-$C$4):D572))</f>
        <v>14611.3</v>
      </c>
      <c r="H573" s="12">
        <f>IF(A573&lt;$C$5,"",MIN(INDEX($E$15:$E$713,A573-$C$5):E572))</f>
        <v>14596.8</v>
      </c>
      <c r="I573" s="9">
        <f t="shared" si="84"/>
        <v>4.5500000000010914</v>
      </c>
      <c r="J573" s="10">
        <f t="shared" si="91"/>
        <v>11.525265580502893</v>
      </c>
      <c r="K573" s="16" t="str">
        <f t="shared" si="89"/>
        <v>sell</v>
      </c>
      <c r="L573" s="10">
        <f t="shared" si="90"/>
        <v>14596.8</v>
      </c>
      <c r="M573" s="15">
        <f t="shared" si="92"/>
        <v>14577.202364736933</v>
      </c>
      <c r="N573" s="15">
        <f t="shared" si="85"/>
        <v>14636.571452894597</v>
      </c>
      <c r="O573" s="10" t="str">
        <f t="shared" si="86"/>
        <v>buy</v>
      </c>
      <c r="P573" s="10">
        <f t="shared" si="87"/>
        <v>14600.949999999999</v>
      </c>
      <c r="Q573" s="18">
        <f t="shared" si="88"/>
        <v>11.873817631532827</v>
      </c>
      <c r="R573" s="17" t="str">
        <f t="shared" si="83"/>
        <v/>
      </c>
    </row>
    <row r="574" spans="1:18" x14ac:dyDescent="0.25">
      <c r="A574" s="10">
        <v>560</v>
      </c>
      <c r="B574" s="20">
        <v>44216.513194444444</v>
      </c>
      <c r="C574" s="9">
        <v>14600.7</v>
      </c>
      <c r="D574" s="9">
        <v>14609.1</v>
      </c>
      <c r="E574" s="9">
        <v>14594.15</v>
      </c>
      <c r="F574" s="9">
        <v>14599.65</v>
      </c>
      <c r="G574" s="9">
        <f>IF(A574&lt;=$C$4,"",MAX(INDEX($D$15:$D$713,A574-$C$4):D573))</f>
        <v>14607.45</v>
      </c>
      <c r="H574" s="12">
        <f>IF(A574&lt;$C$5,"",MIN(INDEX($E$15:$E$713,A574-$C$5):E573))</f>
        <v>14595.099999999999</v>
      </c>
      <c r="I574" s="9">
        <f t="shared" si="84"/>
        <v>9.250000000001819</v>
      </c>
      <c r="J574" s="10">
        <f t="shared" si="91"/>
        <v>11.411502301477839</v>
      </c>
      <c r="K574" s="16" t="str">
        <f t="shared" si="89"/>
        <v>buy</v>
      </c>
      <c r="L574" s="10">
        <f t="shared" si="90"/>
        <v>14607.45</v>
      </c>
      <c r="M574" s="15">
        <f t="shared" si="92"/>
        <v>14577.202364736933</v>
      </c>
      <c r="N574" s="15">
        <f t="shared" si="85"/>
        <v>14636.571452894597</v>
      </c>
      <c r="O574" s="10" t="str">
        <f t="shared" si="86"/>
        <v>buy</v>
      </c>
      <c r="P574" s="10">
        <f t="shared" si="87"/>
        <v>14600.949999999999</v>
      </c>
      <c r="Q574" s="18">
        <f t="shared" si="88"/>
        <v>11.873817631532827</v>
      </c>
      <c r="R574" s="17" t="str">
        <f t="shared" si="83"/>
        <v/>
      </c>
    </row>
    <row r="575" spans="1:18" x14ac:dyDescent="0.25">
      <c r="A575" s="10">
        <v>561</v>
      </c>
      <c r="B575" s="20">
        <v>44216.513888888891</v>
      </c>
      <c r="C575" s="9">
        <v>14599.300000000001</v>
      </c>
      <c r="D575" s="9">
        <v>14602.05</v>
      </c>
      <c r="E575" s="9">
        <v>14596.4</v>
      </c>
      <c r="F575" s="9">
        <v>14600.9</v>
      </c>
      <c r="G575" s="9">
        <f>IF(A575&lt;=$C$4,"",MAX(INDEX($D$15:$D$713,A575-$C$4):D574))</f>
        <v>14609.1</v>
      </c>
      <c r="H575" s="12">
        <f>IF(A575&lt;$C$5,"",MIN(INDEX($E$15:$E$713,A575-$C$5):E574))</f>
        <v>14594.15</v>
      </c>
      <c r="I575" s="9">
        <f t="shared" si="84"/>
        <v>14.950000000000728</v>
      </c>
      <c r="J575" s="10">
        <f t="shared" si="91"/>
        <v>11.588427186403983</v>
      </c>
      <c r="K575" s="16" t="str">
        <f t="shared" si="89"/>
        <v/>
      </c>
      <c r="L575" s="10" t="str">
        <f t="shared" si="90"/>
        <v/>
      </c>
      <c r="M575" s="15">
        <f t="shared" si="92"/>
        <v>14577.202364736933</v>
      </c>
      <c r="N575" s="15">
        <f t="shared" si="85"/>
        <v>14636.571452894597</v>
      </c>
      <c r="O575" s="10" t="str">
        <f t="shared" si="86"/>
        <v>buy</v>
      </c>
      <c r="P575" s="10">
        <f t="shared" si="87"/>
        <v>14600.949999999999</v>
      </c>
      <c r="Q575" s="18">
        <f t="shared" si="88"/>
        <v>11.873817631532827</v>
      </c>
      <c r="R575" s="17" t="str">
        <f t="shared" si="83"/>
        <v/>
      </c>
    </row>
    <row r="576" spans="1:18" x14ac:dyDescent="0.25">
      <c r="A576" s="10">
        <v>562</v>
      </c>
      <c r="B576" s="20">
        <v>44216.51458333333</v>
      </c>
      <c r="C576" s="9">
        <v>14600.9</v>
      </c>
      <c r="D576" s="9">
        <v>14604.5</v>
      </c>
      <c r="E576" s="9">
        <v>14595.85</v>
      </c>
      <c r="F576" s="9">
        <v>14597.9</v>
      </c>
      <c r="G576" s="9">
        <f>IF(A576&lt;=$C$4,"",MAX(INDEX($D$15:$D$713,A576-$C$4):D575))</f>
        <v>14609.1</v>
      </c>
      <c r="H576" s="12">
        <f>IF(A576&lt;$C$5,"",MIN(INDEX($E$15:$E$713,A576-$C$5):E575))</f>
        <v>14594.15</v>
      </c>
      <c r="I576" s="9">
        <f t="shared" si="84"/>
        <v>5.6499999999996362</v>
      </c>
      <c r="J576" s="10">
        <f t="shared" si="91"/>
        <v>11.291505827083766</v>
      </c>
      <c r="K576" s="16" t="str">
        <f t="shared" si="89"/>
        <v/>
      </c>
      <c r="L576" s="10" t="str">
        <f t="shared" si="90"/>
        <v/>
      </c>
      <c r="M576" s="15">
        <f t="shared" si="92"/>
        <v>14577.202364736933</v>
      </c>
      <c r="N576" s="15">
        <f t="shared" si="85"/>
        <v>14636.571452894597</v>
      </c>
      <c r="O576" s="10" t="str">
        <f t="shared" si="86"/>
        <v>buy</v>
      </c>
      <c r="P576" s="10">
        <f t="shared" si="87"/>
        <v>14600.949999999999</v>
      </c>
      <c r="Q576" s="18">
        <f t="shared" si="88"/>
        <v>11.873817631532827</v>
      </c>
      <c r="R576" s="17" t="str">
        <f t="shared" si="83"/>
        <v/>
      </c>
    </row>
    <row r="577" spans="1:18" x14ac:dyDescent="0.25">
      <c r="A577" s="10">
        <v>563</v>
      </c>
      <c r="B577" s="20">
        <v>44216.515277777777</v>
      </c>
      <c r="C577" s="9">
        <v>14597.800000000001</v>
      </c>
      <c r="D577" s="9">
        <v>14605.349999999999</v>
      </c>
      <c r="E577" s="9">
        <v>14592.95</v>
      </c>
      <c r="F577" s="9">
        <v>14599.75</v>
      </c>
      <c r="G577" s="9">
        <f>IF(A577&lt;=$C$4,"",MAX(INDEX($D$15:$D$713,A577-$C$4):D576))</f>
        <v>14609.1</v>
      </c>
      <c r="H577" s="12">
        <f>IF(A577&lt;$C$5,"",MIN(INDEX($E$15:$E$713,A577-$C$5):E576))</f>
        <v>14594.15</v>
      </c>
      <c r="I577" s="9">
        <f t="shared" si="84"/>
        <v>8.6499999999996362</v>
      </c>
      <c r="J577" s="10">
        <f t="shared" si="91"/>
        <v>11.159430535729559</v>
      </c>
      <c r="K577" s="16" t="str">
        <f t="shared" si="89"/>
        <v>sell</v>
      </c>
      <c r="L577" s="10">
        <f t="shared" si="90"/>
        <v>14594.15</v>
      </c>
      <c r="M577" s="15">
        <f t="shared" si="92"/>
        <v>14577.202364736933</v>
      </c>
      <c r="N577" s="15">
        <f t="shared" si="85"/>
        <v>14636.571452894597</v>
      </c>
      <c r="O577" s="10" t="str">
        <f t="shared" si="86"/>
        <v>buy</v>
      </c>
      <c r="P577" s="10">
        <f t="shared" si="87"/>
        <v>14600.949999999999</v>
      </c>
      <c r="Q577" s="18">
        <f t="shared" si="88"/>
        <v>11.873817631532827</v>
      </c>
      <c r="R577" s="17" t="str">
        <f t="shared" si="83"/>
        <v/>
      </c>
    </row>
    <row r="578" spans="1:18" x14ac:dyDescent="0.25">
      <c r="A578" s="10">
        <v>564</v>
      </c>
      <c r="B578" s="20">
        <v>44216.515972222223</v>
      </c>
      <c r="C578" s="9">
        <v>14600.35</v>
      </c>
      <c r="D578" s="9">
        <v>14607.5</v>
      </c>
      <c r="E578" s="9">
        <v>14592.75</v>
      </c>
      <c r="F578" s="9">
        <v>14604</v>
      </c>
      <c r="G578" s="9">
        <f>IF(A578&lt;=$C$4,"",MAX(INDEX($D$15:$D$713,A578-$C$4):D577))</f>
        <v>14605.349999999999</v>
      </c>
      <c r="H578" s="12">
        <f>IF(A578&lt;$C$5,"",MIN(INDEX($E$15:$E$713,A578-$C$5):E577))</f>
        <v>14592.95</v>
      </c>
      <c r="I578" s="9">
        <f t="shared" si="84"/>
        <v>12.399999999997817</v>
      </c>
      <c r="J578" s="10">
        <f t="shared" si="91"/>
        <v>11.221459008942972</v>
      </c>
      <c r="K578" s="16" t="str">
        <f t="shared" si="89"/>
        <v>buy</v>
      </c>
      <c r="L578" s="10">
        <f t="shared" si="90"/>
        <v>14605.349999999999</v>
      </c>
      <c r="M578" s="15">
        <f t="shared" si="92"/>
        <v>14577.202364736933</v>
      </c>
      <c r="N578" s="15">
        <f t="shared" si="85"/>
        <v>14636.571452894597</v>
      </c>
      <c r="O578" s="10" t="str">
        <f t="shared" si="86"/>
        <v>buy</v>
      </c>
      <c r="P578" s="10">
        <f t="shared" si="87"/>
        <v>14600.949999999999</v>
      </c>
      <c r="Q578" s="18">
        <f t="shared" si="88"/>
        <v>11.873817631532827</v>
      </c>
      <c r="R578" s="17" t="str">
        <f t="shared" si="83"/>
        <v/>
      </c>
    </row>
    <row r="579" spans="1:18" x14ac:dyDescent="0.25">
      <c r="A579" s="10">
        <v>565</v>
      </c>
      <c r="B579" s="20">
        <v>44216.51666666667</v>
      </c>
      <c r="C579" s="9">
        <v>14603.85</v>
      </c>
      <c r="D579" s="9">
        <v>14607.9</v>
      </c>
      <c r="E579" s="9">
        <v>14601.199999999999</v>
      </c>
      <c r="F579" s="9">
        <v>14605.55</v>
      </c>
      <c r="G579" s="9">
        <f>IF(A579&lt;=$C$4,"",MAX(INDEX($D$15:$D$713,A579-$C$4):D578))</f>
        <v>14607.5</v>
      </c>
      <c r="H579" s="12">
        <f>IF(A579&lt;$C$5,"",MIN(INDEX($E$15:$E$713,A579-$C$5):E578))</f>
        <v>14592.75</v>
      </c>
      <c r="I579" s="9">
        <f t="shared" si="84"/>
        <v>14.75</v>
      </c>
      <c r="J579" s="10">
        <f t="shared" si="91"/>
        <v>11.397886058495823</v>
      </c>
      <c r="K579" s="16" t="str">
        <f t="shared" si="89"/>
        <v>buy</v>
      </c>
      <c r="L579" s="10">
        <f t="shared" si="90"/>
        <v>14607.5</v>
      </c>
      <c r="M579" s="15">
        <f t="shared" si="92"/>
        <v>14577.202364736933</v>
      </c>
      <c r="N579" s="15">
        <f t="shared" si="85"/>
        <v>14636.571452894597</v>
      </c>
      <c r="O579" s="10" t="str">
        <f t="shared" si="86"/>
        <v>buy</v>
      </c>
      <c r="P579" s="10">
        <f t="shared" si="87"/>
        <v>14600.949999999999</v>
      </c>
      <c r="Q579" s="18">
        <f t="shared" si="88"/>
        <v>11.873817631532827</v>
      </c>
      <c r="R579" s="17" t="str">
        <f t="shared" si="83"/>
        <v/>
      </c>
    </row>
    <row r="580" spans="1:18" x14ac:dyDescent="0.25">
      <c r="A580" s="10">
        <v>566</v>
      </c>
      <c r="B580" s="20">
        <v>44216.517361111109</v>
      </c>
      <c r="C580" s="9">
        <v>14604.85</v>
      </c>
      <c r="D580" s="9">
        <v>14613.9</v>
      </c>
      <c r="E580" s="9">
        <v>14596.449999999999</v>
      </c>
      <c r="F580" s="9">
        <v>14606.2</v>
      </c>
      <c r="G580" s="9">
        <f>IF(A580&lt;=$C$4,"",MAX(INDEX($D$15:$D$713,A580-$C$4):D579))</f>
        <v>14607.9</v>
      </c>
      <c r="H580" s="12">
        <f>IF(A580&lt;$C$5,"",MIN(INDEX($E$15:$E$713,A580-$C$5):E579))</f>
        <v>14592.75</v>
      </c>
      <c r="I580" s="9">
        <f t="shared" si="84"/>
        <v>6.7000000000007276</v>
      </c>
      <c r="J580" s="10">
        <f t="shared" si="91"/>
        <v>11.162991755571067</v>
      </c>
      <c r="K580" s="16" t="str">
        <f t="shared" si="89"/>
        <v>buy</v>
      </c>
      <c r="L580" s="10">
        <f t="shared" si="90"/>
        <v>14607.9</v>
      </c>
      <c r="M580" s="15">
        <f t="shared" si="92"/>
        <v>14577.202364736933</v>
      </c>
      <c r="N580" s="15">
        <f t="shared" si="85"/>
        <v>14636.571452894597</v>
      </c>
      <c r="O580" s="10" t="str">
        <f t="shared" si="86"/>
        <v>buy</v>
      </c>
      <c r="P580" s="10">
        <f t="shared" si="87"/>
        <v>14600.949999999999</v>
      </c>
      <c r="Q580" s="18">
        <f t="shared" si="88"/>
        <v>11.873817631532827</v>
      </c>
      <c r="R580" s="17" t="str">
        <f t="shared" si="83"/>
        <v/>
      </c>
    </row>
    <row r="581" spans="1:18" x14ac:dyDescent="0.25">
      <c r="A581" s="10">
        <v>567</v>
      </c>
      <c r="B581" s="20">
        <v>44216.518055555556</v>
      </c>
      <c r="C581" s="9">
        <v>14605.9</v>
      </c>
      <c r="D581" s="9">
        <v>14614.8</v>
      </c>
      <c r="E581" s="9">
        <v>14603.75</v>
      </c>
      <c r="F581" s="9">
        <v>14607.35</v>
      </c>
      <c r="G581" s="9">
        <f>IF(A581&lt;=$C$4,"",MAX(INDEX($D$15:$D$713,A581-$C$4):D580))</f>
        <v>14613.9</v>
      </c>
      <c r="H581" s="12">
        <f>IF(A581&lt;$C$5,"",MIN(INDEX($E$15:$E$713,A581-$C$5):E580))</f>
        <v>14592.75</v>
      </c>
      <c r="I581" s="9">
        <f t="shared" si="84"/>
        <v>17.450000000000728</v>
      </c>
      <c r="J581" s="10">
        <f t="shared" si="91"/>
        <v>11.47734216779255</v>
      </c>
      <c r="K581" s="16" t="str">
        <f t="shared" si="89"/>
        <v>buy</v>
      </c>
      <c r="L581" s="10">
        <f t="shared" si="90"/>
        <v>14613.9</v>
      </c>
      <c r="M581" s="15">
        <f t="shared" si="92"/>
        <v>14577.202364736933</v>
      </c>
      <c r="N581" s="15">
        <f t="shared" si="85"/>
        <v>14636.571452894597</v>
      </c>
      <c r="O581" s="10" t="str">
        <f t="shared" si="86"/>
        <v>buy</v>
      </c>
      <c r="P581" s="10">
        <f t="shared" si="87"/>
        <v>14600.949999999999</v>
      </c>
      <c r="Q581" s="18">
        <f t="shared" si="88"/>
        <v>11.873817631532827</v>
      </c>
      <c r="R581" s="17" t="str">
        <f t="shared" si="83"/>
        <v/>
      </c>
    </row>
    <row r="582" spans="1:18" x14ac:dyDescent="0.25">
      <c r="A582" s="10">
        <v>568</v>
      </c>
      <c r="B582" s="20">
        <v>44216.518750000003</v>
      </c>
      <c r="C582" s="9">
        <v>14607.5</v>
      </c>
      <c r="D582" s="9">
        <v>14610.7</v>
      </c>
      <c r="E582" s="9">
        <v>14604.45</v>
      </c>
      <c r="F582" s="9">
        <v>14606.7</v>
      </c>
      <c r="G582" s="9">
        <f>IF(A582&lt;=$C$4,"",MAX(INDEX($D$15:$D$713,A582-$C$4):D581))</f>
        <v>14614.8</v>
      </c>
      <c r="H582" s="12">
        <f>IF(A582&lt;$C$5,"",MIN(INDEX($E$15:$E$713,A582-$C$5):E581))</f>
        <v>14596.449999999999</v>
      </c>
      <c r="I582" s="9">
        <f t="shared" si="84"/>
        <v>11.049999999999272</v>
      </c>
      <c r="J582" s="10">
        <f t="shared" si="91"/>
        <v>11.455975059402885</v>
      </c>
      <c r="K582" s="16" t="str">
        <f t="shared" si="89"/>
        <v/>
      </c>
      <c r="L582" s="10" t="str">
        <f t="shared" si="90"/>
        <v/>
      </c>
      <c r="M582" s="15">
        <f t="shared" si="92"/>
        <v>14577.202364736933</v>
      </c>
      <c r="N582" s="15">
        <f t="shared" si="85"/>
        <v>14636.571452894597</v>
      </c>
      <c r="O582" s="10" t="str">
        <f t="shared" si="86"/>
        <v>buy</v>
      </c>
      <c r="P582" s="10">
        <f t="shared" si="87"/>
        <v>14600.949999999999</v>
      </c>
      <c r="Q582" s="18">
        <f t="shared" si="88"/>
        <v>11.873817631532827</v>
      </c>
      <c r="R582" s="17" t="str">
        <f t="shared" si="83"/>
        <v/>
      </c>
    </row>
    <row r="583" spans="1:18" x14ac:dyDescent="0.25">
      <c r="A583" s="10">
        <v>569</v>
      </c>
      <c r="B583" s="20">
        <v>44216.519444444442</v>
      </c>
      <c r="C583" s="9">
        <v>14606.699999999999</v>
      </c>
      <c r="D583" s="9">
        <v>14610.6</v>
      </c>
      <c r="E583" s="9">
        <v>14595.85</v>
      </c>
      <c r="F583" s="9">
        <v>14606.1</v>
      </c>
      <c r="G583" s="9">
        <f>IF(A583&lt;=$C$4,"",MAX(INDEX($D$15:$D$713,A583-$C$4):D582))</f>
        <v>14614.8</v>
      </c>
      <c r="H583" s="12">
        <f>IF(A583&lt;$C$5,"",MIN(INDEX($E$15:$E$713,A583-$C$5):E582))</f>
        <v>14596.449999999999</v>
      </c>
      <c r="I583" s="9">
        <f t="shared" si="84"/>
        <v>6.25</v>
      </c>
      <c r="J583" s="10">
        <f t="shared" si="91"/>
        <v>11.195676306432741</v>
      </c>
      <c r="K583" s="16" t="str">
        <f t="shared" si="89"/>
        <v>sell</v>
      </c>
      <c r="L583" s="10">
        <f t="shared" si="90"/>
        <v>14596.449999999999</v>
      </c>
      <c r="M583" s="15">
        <f t="shared" si="92"/>
        <v>14577.202364736933</v>
      </c>
      <c r="N583" s="15">
        <f t="shared" si="85"/>
        <v>14636.571452894597</v>
      </c>
      <c r="O583" s="10" t="str">
        <f t="shared" si="86"/>
        <v>buy</v>
      </c>
      <c r="P583" s="10">
        <f t="shared" si="87"/>
        <v>14600.949999999999</v>
      </c>
      <c r="Q583" s="18">
        <f t="shared" si="88"/>
        <v>11.873817631532827</v>
      </c>
      <c r="R583" s="17" t="str">
        <f t="shared" si="83"/>
        <v/>
      </c>
    </row>
    <row r="584" spans="1:18" x14ac:dyDescent="0.25">
      <c r="A584" s="10">
        <v>570</v>
      </c>
      <c r="B584" s="20">
        <v>44216.520138888889</v>
      </c>
      <c r="C584" s="9">
        <v>14606.05</v>
      </c>
      <c r="D584" s="9">
        <v>14615.4</v>
      </c>
      <c r="E584" s="9">
        <v>14597.9</v>
      </c>
      <c r="F584" s="9">
        <v>14601.5</v>
      </c>
      <c r="G584" s="9">
        <f>IF(A584&lt;=$C$4,"",MAX(INDEX($D$15:$D$713,A584-$C$4):D583))</f>
        <v>14614.8</v>
      </c>
      <c r="H584" s="12">
        <f>IF(A584&lt;$C$5,"",MIN(INDEX($E$15:$E$713,A584-$C$5):E583))</f>
        <v>14595.85</v>
      </c>
      <c r="I584" s="9">
        <f t="shared" si="84"/>
        <v>14.75</v>
      </c>
      <c r="J584" s="10">
        <f t="shared" si="91"/>
        <v>11.373392491111105</v>
      </c>
      <c r="K584" s="16" t="str">
        <f t="shared" si="89"/>
        <v>buy</v>
      </c>
      <c r="L584" s="10">
        <f t="shared" si="90"/>
        <v>14614.8</v>
      </c>
      <c r="M584" s="15">
        <f t="shared" si="92"/>
        <v>14577.202364736933</v>
      </c>
      <c r="N584" s="15">
        <f t="shared" si="85"/>
        <v>14636.571452894597</v>
      </c>
      <c r="O584" s="10" t="str">
        <f t="shared" si="86"/>
        <v>buy</v>
      </c>
      <c r="P584" s="10">
        <f t="shared" si="87"/>
        <v>14600.949999999999</v>
      </c>
      <c r="Q584" s="18">
        <f t="shared" si="88"/>
        <v>11.873817631532827</v>
      </c>
      <c r="R584" s="17" t="str">
        <f t="shared" si="83"/>
        <v/>
      </c>
    </row>
    <row r="585" spans="1:18" x14ac:dyDescent="0.25">
      <c r="A585" s="10">
        <v>571</v>
      </c>
      <c r="B585" s="20">
        <v>44216.520833333336</v>
      </c>
      <c r="C585" s="9">
        <v>14601.199999999999</v>
      </c>
      <c r="D585" s="9">
        <v>14610</v>
      </c>
      <c r="E585" s="9">
        <v>14591.9</v>
      </c>
      <c r="F585" s="9">
        <v>14605.15</v>
      </c>
      <c r="G585" s="9">
        <f>IF(A585&lt;=$C$4,"",MAX(INDEX($D$15:$D$713,A585-$C$4):D584))</f>
        <v>14615.4</v>
      </c>
      <c r="H585" s="12">
        <f>IF(A585&lt;$C$5,"",MIN(INDEX($E$15:$E$713,A585-$C$5):E584))</f>
        <v>14595.85</v>
      </c>
      <c r="I585" s="9">
        <f t="shared" si="84"/>
        <v>17.5</v>
      </c>
      <c r="J585" s="10">
        <f t="shared" si="91"/>
        <v>11.679722866555549</v>
      </c>
      <c r="K585" s="16" t="str">
        <f t="shared" si="89"/>
        <v>sell</v>
      </c>
      <c r="L585" s="10">
        <f t="shared" si="90"/>
        <v>14595.85</v>
      </c>
      <c r="M585" s="15">
        <f t="shared" si="92"/>
        <v>14577.202364736933</v>
      </c>
      <c r="N585" s="15">
        <f t="shared" si="85"/>
        <v>14636.571452894597</v>
      </c>
      <c r="O585" s="10" t="str">
        <f t="shared" si="86"/>
        <v>buy</v>
      </c>
      <c r="P585" s="10">
        <f t="shared" si="87"/>
        <v>14600.949999999999</v>
      </c>
      <c r="Q585" s="18">
        <f t="shared" si="88"/>
        <v>11.873817631532827</v>
      </c>
      <c r="R585" s="17" t="str">
        <f t="shared" si="83"/>
        <v/>
      </c>
    </row>
    <row r="586" spans="1:18" x14ac:dyDescent="0.25">
      <c r="A586" s="10">
        <v>572</v>
      </c>
      <c r="B586" s="20">
        <v>44216.521527777775</v>
      </c>
      <c r="C586" s="9">
        <v>14604.8</v>
      </c>
      <c r="D586" s="9">
        <v>14606.9</v>
      </c>
      <c r="E586" s="9">
        <v>14598.2</v>
      </c>
      <c r="F586" s="9">
        <v>14605.9</v>
      </c>
      <c r="G586" s="9">
        <f>IF(A586&lt;=$C$4,"",MAX(INDEX($D$15:$D$713,A586-$C$4):D585))</f>
        <v>14615.4</v>
      </c>
      <c r="H586" s="12">
        <f>IF(A586&lt;$C$5,"",MIN(INDEX($E$15:$E$713,A586-$C$5):E585))</f>
        <v>14591.9</v>
      </c>
      <c r="I586" s="9">
        <f t="shared" si="84"/>
        <v>18.100000000000364</v>
      </c>
      <c r="J586" s="10">
        <f t="shared" si="91"/>
        <v>12.00073672322779</v>
      </c>
      <c r="K586" s="16" t="str">
        <f t="shared" si="89"/>
        <v/>
      </c>
      <c r="L586" s="10" t="str">
        <f t="shared" si="90"/>
        <v/>
      </c>
      <c r="M586" s="15">
        <f t="shared" si="92"/>
        <v>14577.202364736933</v>
      </c>
      <c r="N586" s="15">
        <f t="shared" si="85"/>
        <v>14636.571452894597</v>
      </c>
      <c r="O586" s="10" t="str">
        <f t="shared" si="86"/>
        <v>buy</v>
      </c>
      <c r="P586" s="10">
        <f t="shared" si="87"/>
        <v>14600.949999999999</v>
      </c>
      <c r="Q586" s="18">
        <f t="shared" si="88"/>
        <v>11.873817631532827</v>
      </c>
      <c r="R586" s="17" t="str">
        <f t="shared" si="83"/>
        <v/>
      </c>
    </row>
    <row r="587" spans="1:18" x14ac:dyDescent="0.25">
      <c r="A587" s="10">
        <v>573</v>
      </c>
      <c r="B587" s="20">
        <v>44216.522222222222</v>
      </c>
      <c r="C587" s="9">
        <v>14605.800000000001</v>
      </c>
      <c r="D587" s="9">
        <v>14612.2</v>
      </c>
      <c r="E587" s="9">
        <v>14599.550000000001</v>
      </c>
      <c r="F587" s="9">
        <v>14602</v>
      </c>
      <c r="G587" s="9">
        <f>IF(A587&lt;=$C$4,"",MAX(INDEX($D$15:$D$713,A587-$C$4):D586))</f>
        <v>14615.4</v>
      </c>
      <c r="H587" s="12">
        <f>IF(A587&lt;$C$5,"",MIN(INDEX($E$15:$E$713,A587-$C$5):E586))</f>
        <v>14591.9</v>
      </c>
      <c r="I587" s="9">
        <f t="shared" si="84"/>
        <v>8.6999999999989086</v>
      </c>
      <c r="J587" s="10">
        <f t="shared" si="91"/>
        <v>11.835699887066346</v>
      </c>
      <c r="K587" s="16" t="str">
        <f t="shared" si="89"/>
        <v/>
      </c>
      <c r="L587" s="10" t="str">
        <f t="shared" si="90"/>
        <v/>
      </c>
      <c r="M587" s="15">
        <f t="shared" si="92"/>
        <v>14577.202364736933</v>
      </c>
      <c r="N587" s="15">
        <f t="shared" si="85"/>
        <v>14636.571452894597</v>
      </c>
      <c r="O587" s="10" t="str">
        <f t="shared" si="86"/>
        <v>buy</v>
      </c>
      <c r="P587" s="10">
        <f t="shared" si="87"/>
        <v>14600.949999999999</v>
      </c>
      <c r="Q587" s="18">
        <f t="shared" si="88"/>
        <v>11.873817631532827</v>
      </c>
      <c r="R587" s="17" t="str">
        <f t="shared" si="83"/>
        <v/>
      </c>
    </row>
    <row r="588" spans="1:18" x14ac:dyDescent="0.25">
      <c r="A588" s="10">
        <v>574</v>
      </c>
      <c r="B588" s="20">
        <v>44216.522916666669</v>
      </c>
      <c r="C588" s="9">
        <v>14602.650000000001</v>
      </c>
      <c r="D588" s="9">
        <v>14607.550000000001</v>
      </c>
      <c r="E588" s="9">
        <v>14597.4</v>
      </c>
      <c r="F588" s="9">
        <v>14603.35</v>
      </c>
      <c r="G588" s="9">
        <f>IF(A588&lt;=$C$4,"",MAX(INDEX($D$15:$D$713,A588-$C$4):D587))</f>
        <v>14612.2</v>
      </c>
      <c r="H588" s="12">
        <f>IF(A588&lt;$C$5,"",MIN(INDEX($E$15:$E$713,A588-$C$5):E587))</f>
        <v>14591.9</v>
      </c>
      <c r="I588" s="9">
        <f t="shared" si="84"/>
        <v>12.649999999999636</v>
      </c>
      <c r="J588" s="10">
        <f t="shared" si="91"/>
        <v>11.876414892713012</v>
      </c>
      <c r="K588" s="16" t="str">
        <f t="shared" si="89"/>
        <v/>
      </c>
      <c r="L588" s="10" t="str">
        <f t="shared" si="90"/>
        <v/>
      </c>
      <c r="M588" s="15">
        <f t="shared" si="92"/>
        <v>14577.202364736933</v>
      </c>
      <c r="N588" s="15">
        <f t="shared" si="85"/>
        <v>14636.571452894597</v>
      </c>
      <c r="O588" s="10" t="str">
        <f t="shared" si="86"/>
        <v>buy</v>
      </c>
      <c r="P588" s="10">
        <f t="shared" si="87"/>
        <v>14600.949999999999</v>
      </c>
      <c r="Q588" s="18">
        <f t="shared" si="88"/>
        <v>11.873817631532827</v>
      </c>
      <c r="R588" s="17" t="str">
        <f t="shared" si="83"/>
        <v/>
      </c>
    </row>
    <row r="589" spans="1:18" x14ac:dyDescent="0.25">
      <c r="A589" s="10">
        <v>575</v>
      </c>
      <c r="B589" s="20">
        <v>44216.523611111108</v>
      </c>
      <c r="C589" s="9">
        <v>14603.5</v>
      </c>
      <c r="D589" s="9">
        <v>14605.75</v>
      </c>
      <c r="E589" s="9">
        <v>14597.15</v>
      </c>
      <c r="F589" s="9">
        <v>14603.35</v>
      </c>
      <c r="G589" s="9">
        <f>IF(A589&lt;=$C$4,"",MAX(INDEX($D$15:$D$713,A589-$C$4):D588))</f>
        <v>14612.2</v>
      </c>
      <c r="H589" s="12">
        <f>IF(A589&lt;$C$5,"",MIN(INDEX($E$15:$E$713,A589-$C$5):E588))</f>
        <v>14597.4</v>
      </c>
      <c r="I589" s="9">
        <f t="shared" si="84"/>
        <v>10.150000000001455</v>
      </c>
      <c r="J589" s="10">
        <f t="shared" si="91"/>
        <v>11.790094148077433</v>
      </c>
      <c r="K589" s="16" t="str">
        <f t="shared" si="89"/>
        <v>sell</v>
      </c>
      <c r="L589" s="10">
        <f t="shared" si="90"/>
        <v>14597.4</v>
      </c>
      <c r="M589" s="15">
        <f t="shared" si="92"/>
        <v>14577.202364736933</v>
      </c>
      <c r="N589" s="15">
        <f t="shared" si="85"/>
        <v>14636.571452894597</v>
      </c>
      <c r="O589" s="10" t="str">
        <f t="shared" si="86"/>
        <v>buy</v>
      </c>
      <c r="P589" s="10">
        <f t="shared" si="87"/>
        <v>14600.949999999999</v>
      </c>
      <c r="Q589" s="18">
        <f t="shared" si="88"/>
        <v>11.873817631532827</v>
      </c>
      <c r="R589" s="17" t="str">
        <f t="shared" si="83"/>
        <v/>
      </c>
    </row>
    <row r="590" spans="1:18" x14ac:dyDescent="0.25">
      <c r="A590" s="10">
        <v>576</v>
      </c>
      <c r="B590" s="20">
        <v>44216.524305555555</v>
      </c>
      <c r="C590" s="9">
        <v>14603.5</v>
      </c>
      <c r="D590" s="9">
        <v>14607.400000000001</v>
      </c>
      <c r="E590" s="9">
        <v>14598.25</v>
      </c>
      <c r="F590" s="9">
        <v>14602.4</v>
      </c>
      <c r="G590" s="9">
        <f>IF(A590&lt;=$C$4,"",MAX(INDEX($D$15:$D$713,A590-$C$4):D589))</f>
        <v>14612.2</v>
      </c>
      <c r="H590" s="12">
        <f>IF(A590&lt;$C$5,"",MIN(INDEX($E$15:$E$713,A590-$C$5):E589))</f>
        <v>14597.15</v>
      </c>
      <c r="I590" s="9">
        <f t="shared" si="84"/>
        <v>8.6000000000003638</v>
      </c>
      <c r="J590" s="10">
        <f t="shared" si="91"/>
        <v>11.630589440673578</v>
      </c>
      <c r="K590" s="16" t="str">
        <f t="shared" si="89"/>
        <v/>
      </c>
      <c r="L590" s="10" t="str">
        <f t="shared" si="90"/>
        <v/>
      </c>
      <c r="M590" s="15">
        <f t="shared" si="92"/>
        <v>14577.202364736933</v>
      </c>
      <c r="N590" s="15">
        <f t="shared" si="85"/>
        <v>14636.571452894597</v>
      </c>
      <c r="O590" s="10" t="str">
        <f t="shared" si="86"/>
        <v>buy</v>
      </c>
      <c r="P590" s="10">
        <f t="shared" si="87"/>
        <v>14600.949999999999</v>
      </c>
      <c r="Q590" s="18">
        <f t="shared" si="88"/>
        <v>11.873817631532827</v>
      </c>
      <c r="R590" s="17" t="str">
        <f t="shared" si="83"/>
        <v/>
      </c>
    </row>
    <row r="591" spans="1:18" x14ac:dyDescent="0.25">
      <c r="A591" s="10">
        <v>577</v>
      </c>
      <c r="B591" s="20">
        <v>44216.525000000001</v>
      </c>
      <c r="C591" s="9">
        <v>14602.75</v>
      </c>
      <c r="D591" s="9">
        <v>14611.099999999999</v>
      </c>
      <c r="E591" s="9">
        <v>14598.05</v>
      </c>
      <c r="F591" s="9">
        <v>14605.4</v>
      </c>
      <c r="G591" s="9">
        <f>IF(A591&lt;=$C$4,"",MAX(INDEX($D$15:$D$713,A591-$C$4):D590))</f>
        <v>14607.550000000001</v>
      </c>
      <c r="H591" s="12">
        <f>IF(A591&lt;$C$5,"",MIN(INDEX($E$15:$E$713,A591-$C$5):E590))</f>
        <v>14597.15</v>
      </c>
      <c r="I591" s="9">
        <f t="shared" si="84"/>
        <v>9.1500000000014552</v>
      </c>
      <c r="J591" s="10">
        <f t="shared" si="91"/>
        <v>11.506559968639973</v>
      </c>
      <c r="K591" s="16" t="str">
        <f t="shared" si="89"/>
        <v>buy</v>
      </c>
      <c r="L591" s="10">
        <f t="shared" si="90"/>
        <v>14607.550000000001</v>
      </c>
      <c r="M591" s="15">
        <f t="shared" si="92"/>
        <v>14577.202364736933</v>
      </c>
      <c r="N591" s="15">
        <f t="shared" si="85"/>
        <v>14636.571452894597</v>
      </c>
      <c r="O591" s="10" t="str">
        <f t="shared" si="86"/>
        <v>buy</v>
      </c>
      <c r="P591" s="10">
        <f t="shared" si="87"/>
        <v>14600.949999999999</v>
      </c>
      <c r="Q591" s="18">
        <f t="shared" si="88"/>
        <v>11.873817631532827</v>
      </c>
      <c r="R591" s="17" t="str">
        <f t="shared" ref="R591:R654" si="93">IF(AND(O590="buy", O591="SL"), M590-P590, IF(AND(O590="sell",O591="SL"), P590-M590, IF(AND(O590="buy", O591="TP"), N590-P590, IF(AND(O590="sell", O591="TP"),P590-N590,""))))</f>
        <v/>
      </c>
    </row>
    <row r="592" spans="1:18" x14ac:dyDescent="0.25">
      <c r="A592" s="10">
        <v>578</v>
      </c>
      <c r="B592" s="20">
        <v>44216.525694444441</v>
      </c>
      <c r="C592" s="9">
        <v>14606.1</v>
      </c>
      <c r="D592" s="9">
        <v>14612.45</v>
      </c>
      <c r="E592" s="9">
        <v>14597.7</v>
      </c>
      <c r="F592" s="9">
        <v>14600.6</v>
      </c>
      <c r="G592" s="9">
        <f>IF(A592&lt;=$C$4,"",MAX(INDEX($D$15:$D$713,A592-$C$4):D591))</f>
        <v>14611.099999999999</v>
      </c>
      <c r="H592" s="12">
        <f>IF(A592&lt;$C$5,"",MIN(INDEX($E$15:$E$713,A592-$C$5):E591))</f>
        <v>14597.15</v>
      </c>
      <c r="I592" s="9">
        <f t="shared" si="84"/>
        <v>13.049999999999272</v>
      </c>
      <c r="J592" s="10">
        <f t="shared" si="91"/>
        <v>11.583731970207939</v>
      </c>
      <c r="K592" s="16" t="str">
        <f t="shared" si="89"/>
        <v>buy</v>
      </c>
      <c r="L592" s="10">
        <f t="shared" si="90"/>
        <v>14611.099999999999</v>
      </c>
      <c r="M592" s="15">
        <f t="shared" si="92"/>
        <v>14577.202364736933</v>
      </c>
      <c r="N592" s="15">
        <f t="shared" si="85"/>
        <v>14636.571452894597</v>
      </c>
      <c r="O592" s="10" t="str">
        <f t="shared" si="86"/>
        <v>buy</v>
      </c>
      <c r="P592" s="10">
        <f t="shared" si="87"/>
        <v>14600.949999999999</v>
      </c>
      <c r="Q592" s="18">
        <f t="shared" si="88"/>
        <v>11.873817631532827</v>
      </c>
      <c r="R592" s="17" t="str">
        <f t="shared" si="93"/>
        <v/>
      </c>
    </row>
    <row r="593" spans="1:18" x14ac:dyDescent="0.25">
      <c r="A593" s="10">
        <v>579</v>
      </c>
      <c r="B593" s="20">
        <v>44216.526388888888</v>
      </c>
      <c r="C593" s="9">
        <v>14600.6</v>
      </c>
      <c r="D593" s="9">
        <v>14605.050000000001</v>
      </c>
      <c r="E593" s="9">
        <v>14593.550000000001</v>
      </c>
      <c r="F593" s="9">
        <v>14594.6</v>
      </c>
      <c r="G593" s="9">
        <f>IF(A593&lt;=$C$4,"",MAX(INDEX($D$15:$D$713,A593-$C$4):D592))</f>
        <v>14612.45</v>
      </c>
      <c r="H593" s="12">
        <f>IF(A593&lt;$C$5,"",MIN(INDEX($E$15:$E$713,A593-$C$5):E592))</f>
        <v>14597.7</v>
      </c>
      <c r="I593" s="9">
        <f t="shared" ref="I593:I656" si="94">MAX(D592-E592,D592-F591,F591-E592)</f>
        <v>14.75</v>
      </c>
      <c r="J593" s="10">
        <f t="shared" si="91"/>
        <v>11.742045371697541</v>
      </c>
      <c r="K593" s="16" t="str">
        <f t="shared" si="89"/>
        <v>sell</v>
      </c>
      <c r="L593" s="10">
        <f t="shared" si="90"/>
        <v>14597.7</v>
      </c>
      <c r="M593" s="15">
        <f t="shared" si="92"/>
        <v>14577.202364736933</v>
      </c>
      <c r="N593" s="15">
        <f t="shared" si="85"/>
        <v>14636.571452894597</v>
      </c>
      <c r="O593" s="10" t="str">
        <f t="shared" si="86"/>
        <v>buy</v>
      </c>
      <c r="P593" s="10">
        <f t="shared" si="87"/>
        <v>14600.949999999999</v>
      </c>
      <c r="Q593" s="18">
        <f t="shared" si="88"/>
        <v>11.873817631532827</v>
      </c>
      <c r="R593" s="17" t="str">
        <f t="shared" si="93"/>
        <v/>
      </c>
    </row>
    <row r="594" spans="1:18" x14ac:dyDescent="0.25">
      <c r="A594" s="10">
        <v>580</v>
      </c>
      <c r="B594" s="20">
        <v>44216.527083333334</v>
      </c>
      <c r="C594" s="9">
        <v>14594.35</v>
      </c>
      <c r="D594" s="9">
        <v>14598</v>
      </c>
      <c r="E594" s="9">
        <v>14585.05</v>
      </c>
      <c r="F594" s="9">
        <v>14594.05</v>
      </c>
      <c r="G594" s="9">
        <f>IF(A594&lt;=$C$4,"",MAX(INDEX($D$15:$D$713,A594-$C$4):D593))</f>
        <v>14612.45</v>
      </c>
      <c r="H594" s="12">
        <f>IF(A594&lt;$C$5,"",MIN(INDEX($E$15:$E$713,A594-$C$5):E593))</f>
        <v>14593.550000000001</v>
      </c>
      <c r="I594" s="9">
        <f t="shared" si="94"/>
        <v>11.5</v>
      </c>
      <c r="J594" s="10">
        <f t="shared" si="91"/>
        <v>11.729943103112664</v>
      </c>
      <c r="K594" s="16" t="str">
        <f t="shared" si="89"/>
        <v>sell</v>
      </c>
      <c r="L594" s="10">
        <f t="shared" si="90"/>
        <v>14593.550000000001</v>
      </c>
      <c r="M594" s="15">
        <f t="shared" si="92"/>
        <v>14577.202364736933</v>
      </c>
      <c r="N594" s="15">
        <f t="shared" si="85"/>
        <v>14636.571452894597</v>
      </c>
      <c r="O594" s="10" t="str">
        <f t="shared" si="86"/>
        <v>buy</v>
      </c>
      <c r="P594" s="10">
        <f t="shared" si="87"/>
        <v>14600.949999999999</v>
      </c>
      <c r="Q594" s="18">
        <f t="shared" si="88"/>
        <v>11.873817631532827</v>
      </c>
      <c r="R594" s="17" t="str">
        <f t="shared" si="93"/>
        <v/>
      </c>
    </row>
    <row r="595" spans="1:18" x14ac:dyDescent="0.25">
      <c r="A595" s="10">
        <v>581</v>
      </c>
      <c r="B595" s="20">
        <v>44216.527777777781</v>
      </c>
      <c r="C595" s="9">
        <v>14594.1</v>
      </c>
      <c r="D595" s="9">
        <v>14600.550000000001</v>
      </c>
      <c r="E595" s="9">
        <v>14591.5</v>
      </c>
      <c r="F595" s="9">
        <v>14592.65</v>
      </c>
      <c r="G595" s="9">
        <f>IF(A595&lt;=$C$4,"",MAX(INDEX($D$15:$D$713,A595-$C$4):D594))</f>
        <v>14612.45</v>
      </c>
      <c r="H595" s="12">
        <f>IF(A595&lt;$C$5,"",MIN(INDEX($E$15:$E$713,A595-$C$5):E594))</f>
        <v>14585.05</v>
      </c>
      <c r="I595" s="9">
        <f t="shared" si="94"/>
        <v>12.950000000000728</v>
      </c>
      <c r="J595" s="10">
        <f t="shared" si="91"/>
        <v>11.790945947957066</v>
      </c>
      <c r="K595" s="16" t="str">
        <f t="shared" si="89"/>
        <v/>
      </c>
      <c r="L595" s="10" t="str">
        <f t="shared" si="90"/>
        <v/>
      </c>
      <c r="M595" s="15">
        <f t="shared" si="92"/>
        <v>14577.202364736933</v>
      </c>
      <c r="N595" s="15">
        <f t="shared" si="85"/>
        <v>14636.571452894597</v>
      </c>
      <c r="O595" s="10" t="str">
        <f t="shared" si="86"/>
        <v>buy</v>
      </c>
      <c r="P595" s="10">
        <f t="shared" si="87"/>
        <v>14600.949999999999</v>
      </c>
      <c r="Q595" s="18">
        <f t="shared" si="88"/>
        <v>11.873817631532827</v>
      </c>
      <c r="R595" s="17" t="str">
        <f t="shared" si="93"/>
        <v/>
      </c>
    </row>
    <row r="596" spans="1:18" x14ac:dyDescent="0.25">
      <c r="A596" s="10">
        <v>582</v>
      </c>
      <c r="B596" s="20">
        <v>44216.52847222222</v>
      </c>
      <c r="C596" s="9">
        <v>14592.05</v>
      </c>
      <c r="D596" s="9">
        <v>14599.199999999999</v>
      </c>
      <c r="E596" s="9">
        <v>14587.5</v>
      </c>
      <c r="F596" s="9">
        <v>14592.95</v>
      </c>
      <c r="G596" s="9">
        <f>IF(A596&lt;=$C$4,"",MAX(INDEX($D$15:$D$713,A596-$C$4):D595))</f>
        <v>14605.050000000001</v>
      </c>
      <c r="H596" s="12">
        <f>IF(A596&lt;$C$5,"",MIN(INDEX($E$15:$E$713,A596-$C$5):E595))</f>
        <v>14585.05</v>
      </c>
      <c r="I596" s="9">
        <f t="shared" si="94"/>
        <v>9.0500000000010914</v>
      </c>
      <c r="J596" s="10">
        <f t="shared" si="91"/>
        <v>11.653898650559267</v>
      </c>
      <c r="K596" s="16" t="str">
        <f t="shared" si="89"/>
        <v/>
      </c>
      <c r="L596" s="10" t="str">
        <f t="shared" si="90"/>
        <v/>
      </c>
      <c r="M596" s="15">
        <f t="shared" si="92"/>
        <v>14577.202364736933</v>
      </c>
      <c r="N596" s="15">
        <f t="shared" si="85"/>
        <v>14636.571452894597</v>
      </c>
      <c r="O596" s="10" t="str">
        <f t="shared" si="86"/>
        <v>buy</v>
      </c>
      <c r="P596" s="10">
        <f t="shared" si="87"/>
        <v>14600.949999999999</v>
      </c>
      <c r="Q596" s="18">
        <f t="shared" si="88"/>
        <v>11.873817631532827</v>
      </c>
      <c r="R596" s="17" t="str">
        <f t="shared" si="93"/>
        <v/>
      </c>
    </row>
    <row r="597" spans="1:18" x14ac:dyDescent="0.25">
      <c r="A597" s="10">
        <v>583</v>
      </c>
      <c r="B597" s="20">
        <v>44216.529166666667</v>
      </c>
      <c r="C597" s="9">
        <v>14593.75</v>
      </c>
      <c r="D597" s="9">
        <v>14599.05</v>
      </c>
      <c r="E597" s="9">
        <v>14590.95</v>
      </c>
      <c r="F597" s="9">
        <v>14592.8</v>
      </c>
      <c r="G597" s="9">
        <f>IF(A597&lt;=$C$4,"",MAX(INDEX($D$15:$D$713,A597-$C$4):D596))</f>
        <v>14600.550000000001</v>
      </c>
      <c r="H597" s="12">
        <f>IF(A597&lt;$C$5,"",MIN(INDEX($E$15:$E$713,A597-$C$5):E596))</f>
        <v>14585.05</v>
      </c>
      <c r="I597" s="9">
        <f t="shared" si="94"/>
        <v>11.699999999998909</v>
      </c>
      <c r="J597" s="10">
        <f t="shared" si="91"/>
        <v>11.656203718031248</v>
      </c>
      <c r="K597" s="16" t="str">
        <f t="shared" si="89"/>
        <v/>
      </c>
      <c r="L597" s="10" t="str">
        <f t="shared" si="90"/>
        <v/>
      </c>
      <c r="M597" s="15">
        <f t="shared" si="92"/>
        <v>14577.202364736933</v>
      </c>
      <c r="N597" s="15">
        <f t="shared" si="85"/>
        <v>14636.571452894597</v>
      </c>
      <c r="O597" s="10" t="str">
        <f t="shared" si="86"/>
        <v>buy</v>
      </c>
      <c r="P597" s="10">
        <f t="shared" si="87"/>
        <v>14600.949999999999</v>
      </c>
      <c r="Q597" s="18">
        <f t="shared" si="88"/>
        <v>11.873817631532827</v>
      </c>
      <c r="R597" s="17" t="str">
        <f t="shared" si="93"/>
        <v/>
      </c>
    </row>
    <row r="598" spans="1:18" x14ac:dyDescent="0.25">
      <c r="A598" s="10">
        <v>584</v>
      </c>
      <c r="B598" s="20">
        <v>44216.529861111114</v>
      </c>
      <c r="C598" s="9">
        <v>14592.35</v>
      </c>
      <c r="D598" s="9">
        <v>14598.15</v>
      </c>
      <c r="E598" s="9">
        <v>14584.300000000001</v>
      </c>
      <c r="F598" s="9">
        <v>14595.25</v>
      </c>
      <c r="G598" s="9">
        <f>IF(A598&lt;=$C$4,"",MAX(INDEX($D$15:$D$713,A598-$C$4):D597))</f>
        <v>14600.550000000001</v>
      </c>
      <c r="H598" s="12">
        <f>IF(A598&lt;$C$5,"",MIN(INDEX($E$15:$E$713,A598-$C$5):E597))</f>
        <v>14587.5</v>
      </c>
      <c r="I598" s="9">
        <f t="shared" si="94"/>
        <v>8.0999999999985448</v>
      </c>
      <c r="J598" s="10">
        <f t="shared" si="91"/>
        <v>11.478393532129612</v>
      </c>
      <c r="K598" s="16" t="str">
        <f t="shared" si="89"/>
        <v>sell</v>
      </c>
      <c r="L598" s="10">
        <f t="shared" si="90"/>
        <v>14587.5</v>
      </c>
      <c r="M598" s="15">
        <f t="shared" si="92"/>
        <v>14577.202364736933</v>
      </c>
      <c r="N598" s="15">
        <f t="shared" si="85"/>
        <v>14636.571452894597</v>
      </c>
      <c r="O598" s="10" t="str">
        <f t="shared" si="86"/>
        <v>buy</v>
      </c>
      <c r="P598" s="10">
        <f t="shared" si="87"/>
        <v>14600.949999999999</v>
      </c>
      <c r="Q598" s="18">
        <f t="shared" si="88"/>
        <v>11.873817631532827</v>
      </c>
      <c r="R598" s="17" t="str">
        <f t="shared" si="93"/>
        <v/>
      </c>
    </row>
    <row r="599" spans="1:18" x14ac:dyDescent="0.25">
      <c r="A599" s="10">
        <v>585</v>
      </c>
      <c r="B599" s="20">
        <v>44216.530555555553</v>
      </c>
      <c r="C599" s="9">
        <v>14595.199999999999</v>
      </c>
      <c r="D599" s="9">
        <v>14602.25</v>
      </c>
      <c r="E599" s="9">
        <v>14586.800000000001</v>
      </c>
      <c r="F599" s="9">
        <v>14598.9</v>
      </c>
      <c r="G599" s="9">
        <f>IF(A599&lt;=$C$4,"",MAX(INDEX($D$15:$D$713,A599-$C$4):D598))</f>
        <v>14599.199999999999</v>
      </c>
      <c r="H599" s="12">
        <f>IF(A599&lt;$C$5,"",MIN(INDEX($E$15:$E$713,A599-$C$5):E598))</f>
        <v>14584.300000000001</v>
      </c>
      <c r="I599" s="9">
        <f t="shared" si="94"/>
        <v>13.849999999998545</v>
      </c>
      <c r="J599" s="10">
        <f t="shared" si="91"/>
        <v>11.596973855523059</v>
      </c>
      <c r="K599" s="16" t="str">
        <f t="shared" si="89"/>
        <v>buy</v>
      </c>
      <c r="L599" s="10">
        <f t="shared" si="90"/>
        <v>14599.199999999999</v>
      </c>
      <c r="M599" s="15">
        <f t="shared" si="92"/>
        <v>14577.202364736933</v>
      </c>
      <c r="N599" s="15">
        <f t="shared" si="85"/>
        <v>14636.571452894597</v>
      </c>
      <c r="O599" s="10" t="str">
        <f t="shared" si="86"/>
        <v>buy</v>
      </c>
      <c r="P599" s="10">
        <f t="shared" si="87"/>
        <v>14600.949999999999</v>
      </c>
      <c r="Q599" s="18">
        <f t="shared" si="88"/>
        <v>11.873817631532827</v>
      </c>
      <c r="R599" s="17" t="str">
        <f t="shared" si="93"/>
        <v/>
      </c>
    </row>
    <row r="600" spans="1:18" x14ac:dyDescent="0.25">
      <c r="A600" s="10">
        <v>586</v>
      </c>
      <c r="B600" s="20">
        <v>44216.53125</v>
      </c>
      <c r="C600" s="9">
        <v>14598.55</v>
      </c>
      <c r="D600" s="9">
        <v>14600.8</v>
      </c>
      <c r="E600" s="9">
        <v>14588.6</v>
      </c>
      <c r="F600" s="9">
        <v>14597.35</v>
      </c>
      <c r="G600" s="9">
        <f>IF(A600&lt;=$C$4,"",MAX(INDEX($D$15:$D$713,A600-$C$4):D599))</f>
        <v>14602.25</v>
      </c>
      <c r="H600" s="12">
        <f>IF(A600&lt;$C$5,"",MIN(INDEX($E$15:$E$713,A600-$C$5):E599))</f>
        <v>14584.300000000001</v>
      </c>
      <c r="I600" s="9">
        <f t="shared" si="94"/>
        <v>15.449999999998909</v>
      </c>
      <c r="J600" s="10">
        <f t="shared" si="91"/>
        <v>11.789625162746852</v>
      </c>
      <c r="K600" s="16" t="str">
        <f t="shared" si="89"/>
        <v/>
      </c>
      <c r="L600" s="10" t="str">
        <f t="shared" si="90"/>
        <v/>
      </c>
      <c r="M600" s="15">
        <f t="shared" si="92"/>
        <v>14577.202364736933</v>
      </c>
      <c r="N600" s="15">
        <f t="shared" si="85"/>
        <v>14636.571452894597</v>
      </c>
      <c r="O600" s="10" t="str">
        <f t="shared" si="86"/>
        <v>buy</v>
      </c>
      <c r="P600" s="10">
        <f t="shared" si="87"/>
        <v>14600.949999999999</v>
      </c>
      <c r="Q600" s="18">
        <f t="shared" si="88"/>
        <v>11.873817631532827</v>
      </c>
      <c r="R600" s="17" t="str">
        <f t="shared" si="93"/>
        <v/>
      </c>
    </row>
    <row r="601" spans="1:18" x14ac:dyDescent="0.25">
      <c r="A601" s="10">
        <v>587</v>
      </c>
      <c r="B601" s="20">
        <v>44216.531944444447</v>
      </c>
      <c r="C601" s="9">
        <v>14597.699999999999</v>
      </c>
      <c r="D601" s="9">
        <v>14604.2</v>
      </c>
      <c r="E601" s="9">
        <v>14593.15</v>
      </c>
      <c r="F601" s="9">
        <v>14600.35</v>
      </c>
      <c r="G601" s="9">
        <f>IF(A601&lt;=$C$4,"",MAX(INDEX($D$15:$D$713,A601-$C$4):D600))</f>
        <v>14602.25</v>
      </c>
      <c r="H601" s="12">
        <f>IF(A601&lt;$C$5,"",MIN(INDEX($E$15:$E$713,A601-$C$5):E600))</f>
        <v>14584.300000000001</v>
      </c>
      <c r="I601" s="9">
        <f t="shared" si="94"/>
        <v>12.199999999998909</v>
      </c>
      <c r="J601" s="10">
        <f t="shared" si="91"/>
        <v>11.810143904609454</v>
      </c>
      <c r="K601" s="16" t="str">
        <f t="shared" si="89"/>
        <v>buy</v>
      </c>
      <c r="L601" s="10">
        <f t="shared" si="90"/>
        <v>14602.25</v>
      </c>
      <c r="M601" s="15">
        <f t="shared" si="92"/>
        <v>14577.202364736933</v>
      </c>
      <c r="N601" s="15">
        <f t="shared" si="85"/>
        <v>14636.571452894597</v>
      </c>
      <c r="O601" s="10" t="str">
        <f t="shared" si="86"/>
        <v>buy</v>
      </c>
      <c r="P601" s="10">
        <f t="shared" si="87"/>
        <v>14600.949999999999</v>
      </c>
      <c r="Q601" s="18">
        <f t="shared" si="88"/>
        <v>11.873817631532827</v>
      </c>
      <c r="R601" s="17" t="str">
        <f t="shared" si="93"/>
        <v/>
      </c>
    </row>
    <row r="602" spans="1:18" x14ac:dyDescent="0.25">
      <c r="A602" s="10">
        <v>588</v>
      </c>
      <c r="B602" s="20">
        <v>44216.532638888886</v>
      </c>
      <c r="C602" s="9">
        <v>14600.75</v>
      </c>
      <c r="D602" s="9">
        <v>14608.449999999999</v>
      </c>
      <c r="E602" s="9">
        <v>14595.9</v>
      </c>
      <c r="F602" s="9">
        <v>14603.2</v>
      </c>
      <c r="G602" s="9">
        <f>IF(A602&lt;=$C$4,"",MAX(INDEX($D$15:$D$713,A602-$C$4):D601))</f>
        <v>14604.2</v>
      </c>
      <c r="H602" s="12">
        <f>IF(A602&lt;$C$5,"",MIN(INDEX($E$15:$E$713,A602-$C$5):E601))</f>
        <v>14586.800000000001</v>
      </c>
      <c r="I602" s="9">
        <f t="shared" si="94"/>
        <v>11.050000000001091</v>
      </c>
      <c r="J602" s="10">
        <f t="shared" si="91"/>
        <v>11.772136709379037</v>
      </c>
      <c r="K602" s="16" t="str">
        <f t="shared" si="89"/>
        <v>buy</v>
      </c>
      <c r="L602" s="10">
        <f t="shared" si="90"/>
        <v>14604.2</v>
      </c>
      <c r="M602" s="15">
        <f t="shared" si="92"/>
        <v>14577.202364736933</v>
      </c>
      <c r="N602" s="15">
        <f t="shared" si="85"/>
        <v>14636.571452894597</v>
      </c>
      <c r="O602" s="10" t="str">
        <f t="shared" si="86"/>
        <v>buy</v>
      </c>
      <c r="P602" s="10">
        <f t="shared" si="87"/>
        <v>14600.949999999999</v>
      </c>
      <c r="Q602" s="18">
        <f t="shared" si="88"/>
        <v>11.873817631532827</v>
      </c>
      <c r="R602" s="17" t="str">
        <f t="shared" si="93"/>
        <v/>
      </c>
    </row>
    <row r="603" spans="1:18" x14ac:dyDescent="0.25">
      <c r="A603" s="10">
        <v>589</v>
      </c>
      <c r="B603" s="20">
        <v>44216.533333333333</v>
      </c>
      <c r="C603" s="9">
        <v>14603.550000000001</v>
      </c>
      <c r="D603" s="9">
        <v>14609</v>
      </c>
      <c r="E603" s="9">
        <v>14600.85</v>
      </c>
      <c r="F603" s="9">
        <v>14606.6</v>
      </c>
      <c r="G603" s="9">
        <f>IF(A603&lt;=$C$4,"",MAX(INDEX($D$15:$D$713,A603-$C$4):D602))</f>
        <v>14608.449999999999</v>
      </c>
      <c r="H603" s="12">
        <f>IF(A603&lt;$C$5,"",MIN(INDEX($E$15:$E$713,A603-$C$5):E602))</f>
        <v>14588.6</v>
      </c>
      <c r="I603" s="9">
        <f t="shared" si="94"/>
        <v>12.549999999999272</v>
      </c>
      <c r="J603" s="10">
        <f t="shared" si="91"/>
        <v>11.811029873910048</v>
      </c>
      <c r="K603" s="16" t="str">
        <f t="shared" si="89"/>
        <v>buy</v>
      </c>
      <c r="L603" s="10">
        <f t="shared" si="90"/>
        <v>14608.449999999999</v>
      </c>
      <c r="M603" s="15">
        <f t="shared" si="92"/>
        <v>14577.202364736933</v>
      </c>
      <c r="N603" s="15">
        <f t="shared" si="85"/>
        <v>14636.571452894597</v>
      </c>
      <c r="O603" s="10" t="str">
        <f t="shared" si="86"/>
        <v>buy</v>
      </c>
      <c r="P603" s="10">
        <f t="shared" si="87"/>
        <v>14600.949999999999</v>
      </c>
      <c r="Q603" s="18">
        <f t="shared" si="88"/>
        <v>11.873817631532827</v>
      </c>
      <c r="R603" s="17" t="str">
        <f t="shared" si="93"/>
        <v/>
      </c>
    </row>
    <row r="604" spans="1:18" x14ac:dyDescent="0.25">
      <c r="A604" s="10">
        <v>590</v>
      </c>
      <c r="B604" s="20">
        <v>44216.53402777778</v>
      </c>
      <c r="C604" s="9">
        <v>14607</v>
      </c>
      <c r="D604" s="9">
        <v>14615.6</v>
      </c>
      <c r="E604" s="9">
        <v>14599.35</v>
      </c>
      <c r="F604" s="9">
        <v>14614.15</v>
      </c>
      <c r="G604" s="9">
        <f>IF(A604&lt;=$C$4,"",MAX(INDEX($D$15:$D$713,A604-$C$4):D603))</f>
        <v>14609</v>
      </c>
      <c r="H604" s="12">
        <f>IF(A604&lt;$C$5,"",MIN(INDEX($E$15:$E$713,A604-$C$5):E603))</f>
        <v>14593.15</v>
      </c>
      <c r="I604" s="9">
        <f t="shared" si="94"/>
        <v>8.1499999999996362</v>
      </c>
      <c r="J604" s="10">
        <f t="shared" si="91"/>
        <v>11.627978380214527</v>
      </c>
      <c r="K604" s="16" t="str">
        <f t="shared" si="89"/>
        <v>buy</v>
      </c>
      <c r="L604" s="10">
        <f t="shared" si="90"/>
        <v>14609</v>
      </c>
      <c r="M604" s="15">
        <f t="shared" si="92"/>
        <v>14577.202364736933</v>
      </c>
      <c r="N604" s="15">
        <f t="shared" si="85"/>
        <v>14636.571452894597</v>
      </c>
      <c r="O604" s="10" t="str">
        <f t="shared" si="86"/>
        <v>buy</v>
      </c>
      <c r="P604" s="10">
        <f t="shared" si="87"/>
        <v>14600.949999999999</v>
      </c>
      <c r="Q604" s="18">
        <f t="shared" si="88"/>
        <v>11.873817631532827</v>
      </c>
      <c r="R604" s="17" t="str">
        <f t="shared" si="93"/>
        <v/>
      </c>
    </row>
    <row r="605" spans="1:18" x14ac:dyDescent="0.25">
      <c r="A605" s="10">
        <v>591</v>
      </c>
      <c r="B605" s="20">
        <v>44216.534722222219</v>
      </c>
      <c r="C605" s="9">
        <v>14614.800000000001</v>
      </c>
      <c r="D605" s="9">
        <v>14618.199999999999</v>
      </c>
      <c r="E605" s="9">
        <v>14610.35</v>
      </c>
      <c r="F605" s="9">
        <v>14614.45</v>
      </c>
      <c r="G605" s="9">
        <f>IF(A605&lt;=$C$4,"",MAX(INDEX($D$15:$D$713,A605-$C$4):D604))</f>
        <v>14615.6</v>
      </c>
      <c r="H605" s="12">
        <f>IF(A605&lt;$C$5,"",MIN(INDEX($E$15:$E$713,A605-$C$5):E604))</f>
        <v>14595.9</v>
      </c>
      <c r="I605" s="9">
        <f t="shared" si="94"/>
        <v>16.25</v>
      </c>
      <c r="J605" s="10">
        <f t="shared" si="91"/>
        <v>11.859079461203802</v>
      </c>
      <c r="K605" s="16" t="str">
        <f t="shared" si="89"/>
        <v>buy</v>
      </c>
      <c r="L605" s="10">
        <f t="shared" si="90"/>
        <v>14615.6</v>
      </c>
      <c r="M605" s="15">
        <f t="shared" si="92"/>
        <v>14577.202364736933</v>
      </c>
      <c r="N605" s="15">
        <f t="shared" si="85"/>
        <v>14636.571452894597</v>
      </c>
      <c r="O605" s="10" t="str">
        <f t="shared" si="86"/>
        <v>buy</v>
      </c>
      <c r="P605" s="10">
        <f t="shared" si="87"/>
        <v>14600.949999999999</v>
      </c>
      <c r="Q605" s="18">
        <f t="shared" si="88"/>
        <v>11.873817631532827</v>
      </c>
      <c r="R605" s="17" t="str">
        <f t="shared" si="93"/>
        <v/>
      </c>
    </row>
    <row r="606" spans="1:18" x14ac:dyDescent="0.25">
      <c r="A606" s="10">
        <v>592</v>
      </c>
      <c r="B606" s="20">
        <v>44216.535416666666</v>
      </c>
      <c r="C606" s="9">
        <v>14613.9</v>
      </c>
      <c r="D606" s="9">
        <v>14617.599999999999</v>
      </c>
      <c r="E606" s="9">
        <v>14606.85</v>
      </c>
      <c r="F606" s="9">
        <v>14615.1</v>
      </c>
      <c r="G606" s="9">
        <f>IF(A606&lt;=$C$4,"",MAX(INDEX($D$15:$D$713,A606-$C$4):D605))</f>
        <v>14618.199999999999</v>
      </c>
      <c r="H606" s="12">
        <f>IF(A606&lt;$C$5,"",MIN(INDEX($E$15:$E$713,A606-$C$5):E605))</f>
        <v>14599.35</v>
      </c>
      <c r="I606" s="9">
        <f t="shared" si="94"/>
        <v>7.8499999999985448</v>
      </c>
      <c r="J606" s="10">
        <f t="shared" si="91"/>
        <v>11.658625488143539</v>
      </c>
      <c r="K606" s="16" t="str">
        <f t="shared" si="89"/>
        <v/>
      </c>
      <c r="L606" s="10" t="str">
        <f t="shared" si="90"/>
        <v/>
      </c>
      <c r="M606" s="15">
        <f t="shared" si="92"/>
        <v>14577.202364736933</v>
      </c>
      <c r="N606" s="15">
        <f t="shared" si="85"/>
        <v>14636.571452894597</v>
      </c>
      <c r="O606" s="10" t="str">
        <f t="shared" si="86"/>
        <v>buy</v>
      </c>
      <c r="P606" s="10">
        <f t="shared" si="87"/>
        <v>14600.949999999999</v>
      </c>
      <c r="Q606" s="18">
        <f t="shared" si="88"/>
        <v>11.873817631532827</v>
      </c>
      <c r="R606" s="17" t="str">
        <f t="shared" si="93"/>
        <v/>
      </c>
    </row>
    <row r="607" spans="1:18" x14ac:dyDescent="0.25">
      <c r="A607" s="10">
        <v>593</v>
      </c>
      <c r="B607" s="20">
        <v>44216.536111111112</v>
      </c>
      <c r="C607" s="9">
        <v>14614.800000000001</v>
      </c>
      <c r="D607" s="9">
        <v>14620</v>
      </c>
      <c r="E607" s="9">
        <v>14611.800000000001</v>
      </c>
      <c r="F607" s="9">
        <v>14616.2</v>
      </c>
      <c r="G607" s="9">
        <f>IF(A607&lt;=$C$4,"",MAX(INDEX($D$15:$D$713,A607-$C$4):D606))</f>
        <v>14618.199999999999</v>
      </c>
      <c r="H607" s="12">
        <f>IF(A607&lt;$C$5,"",MIN(INDEX($E$15:$E$713,A607-$C$5):E606))</f>
        <v>14599.35</v>
      </c>
      <c r="I607" s="9">
        <f t="shared" si="94"/>
        <v>10.749999999998181</v>
      </c>
      <c r="J607" s="10">
        <f t="shared" si="91"/>
        <v>11.613194213736271</v>
      </c>
      <c r="K607" s="16" t="str">
        <f t="shared" si="89"/>
        <v>buy</v>
      </c>
      <c r="L607" s="10">
        <f t="shared" si="90"/>
        <v>14618.199999999999</v>
      </c>
      <c r="M607" s="15">
        <f t="shared" si="92"/>
        <v>14577.202364736933</v>
      </c>
      <c r="N607" s="15">
        <f t="shared" si="85"/>
        <v>14636.571452894597</v>
      </c>
      <c r="O607" s="10" t="str">
        <f t="shared" si="86"/>
        <v>buy</v>
      </c>
      <c r="P607" s="10">
        <f t="shared" si="87"/>
        <v>14600.949999999999</v>
      </c>
      <c r="Q607" s="18">
        <f t="shared" si="88"/>
        <v>11.873817631532827</v>
      </c>
      <c r="R607" s="17" t="str">
        <f t="shared" si="93"/>
        <v/>
      </c>
    </row>
    <row r="608" spans="1:18" x14ac:dyDescent="0.25">
      <c r="A608" s="10">
        <v>594</v>
      </c>
      <c r="B608" s="20">
        <v>44216.536805555559</v>
      </c>
      <c r="C608" s="9">
        <v>14616.349999999999</v>
      </c>
      <c r="D608" s="9">
        <v>14620.800000000001</v>
      </c>
      <c r="E608" s="9">
        <v>14608.300000000001</v>
      </c>
      <c r="F608" s="9">
        <v>14619.45</v>
      </c>
      <c r="G608" s="9">
        <f>IF(A608&lt;=$C$4,"",MAX(INDEX($D$15:$D$713,A608-$C$4):D607))</f>
        <v>14620</v>
      </c>
      <c r="H608" s="12">
        <f>IF(A608&lt;$C$5,"",MIN(INDEX($E$15:$E$713,A608-$C$5):E607))</f>
        <v>14606.85</v>
      </c>
      <c r="I608" s="9">
        <f t="shared" si="94"/>
        <v>8.1999999999989086</v>
      </c>
      <c r="J608" s="10">
        <f t="shared" si="91"/>
        <v>11.442534503049403</v>
      </c>
      <c r="K608" s="16" t="str">
        <f t="shared" si="89"/>
        <v>buy</v>
      </c>
      <c r="L608" s="10">
        <f t="shared" si="90"/>
        <v>14620</v>
      </c>
      <c r="M608" s="15">
        <f t="shared" si="92"/>
        <v>14577.202364736933</v>
      </c>
      <c r="N608" s="15">
        <f t="shared" si="85"/>
        <v>14636.571452894597</v>
      </c>
      <c r="O608" s="10" t="str">
        <f t="shared" si="86"/>
        <v>buy</v>
      </c>
      <c r="P608" s="10">
        <f t="shared" si="87"/>
        <v>14600.949999999999</v>
      </c>
      <c r="Q608" s="18">
        <f t="shared" si="88"/>
        <v>11.873817631532827</v>
      </c>
      <c r="R608" s="17" t="str">
        <f t="shared" si="93"/>
        <v/>
      </c>
    </row>
    <row r="609" spans="1:18" x14ac:dyDescent="0.25">
      <c r="A609" s="10">
        <v>595</v>
      </c>
      <c r="B609" s="20">
        <v>44216.537499999999</v>
      </c>
      <c r="C609" s="9">
        <v>14619.15</v>
      </c>
      <c r="D609" s="9">
        <v>14627.95</v>
      </c>
      <c r="E609" s="9">
        <v>14611.65</v>
      </c>
      <c r="F609" s="9">
        <v>14618.15</v>
      </c>
      <c r="G609" s="9">
        <f>IF(A609&lt;=$C$4,"",MAX(INDEX($D$15:$D$713,A609-$C$4):D608))</f>
        <v>14620.800000000001</v>
      </c>
      <c r="H609" s="12">
        <f>IF(A609&lt;$C$5,"",MIN(INDEX($E$15:$E$713,A609-$C$5):E608))</f>
        <v>14606.85</v>
      </c>
      <c r="I609" s="9">
        <f t="shared" si="94"/>
        <v>12.5</v>
      </c>
      <c r="J609" s="10">
        <f t="shared" si="91"/>
        <v>11.495407777896933</v>
      </c>
      <c r="K609" s="16" t="str">
        <f t="shared" si="89"/>
        <v>buy</v>
      </c>
      <c r="L609" s="10">
        <f t="shared" si="90"/>
        <v>14620.800000000001</v>
      </c>
      <c r="M609" s="15">
        <f t="shared" si="92"/>
        <v>14577.202364736933</v>
      </c>
      <c r="N609" s="15">
        <f t="shared" si="85"/>
        <v>14636.571452894597</v>
      </c>
      <c r="O609" s="10" t="str">
        <f t="shared" si="86"/>
        <v>buy</v>
      </c>
      <c r="P609" s="10">
        <f t="shared" si="87"/>
        <v>14600.949999999999</v>
      </c>
      <c r="Q609" s="18">
        <f t="shared" si="88"/>
        <v>11.873817631532827</v>
      </c>
      <c r="R609" s="17" t="str">
        <f t="shared" si="93"/>
        <v/>
      </c>
    </row>
    <row r="610" spans="1:18" x14ac:dyDescent="0.25">
      <c r="A610" s="10">
        <v>596</v>
      </c>
      <c r="B610" s="20">
        <v>44216.538194444445</v>
      </c>
      <c r="C610" s="9">
        <v>14618.150000000001</v>
      </c>
      <c r="D610" s="9">
        <v>14625.35</v>
      </c>
      <c r="E610" s="9">
        <v>14609.6</v>
      </c>
      <c r="F610" s="9">
        <v>14613.3</v>
      </c>
      <c r="G610" s="9">
        <f>IF(A610&lt;=$C$4,"",MAX(INDEX($D$15:$D$713,A610-$C$4):D609))</f>
        <v>14627.95</v>
      </c>
      <c r="H610" s="12">
        <f>IF(A610&lt;$C$5,"",MIN(INDEX($E$15:$E$713,A610-$C$5):E609))</f>
        <v>14608.300000000001</v>
      </c>
      <c r="I610" s="9">
        <f t="shared" si="94"/>
        <v>16.300000000001091</v>
      </c>
      <c r="J610" s="10">
        <f t="shared" si="91"/>
        <v>11.735637389002139</v>
      </c>
      <c r="K610" s="16" t="str">
        <f t="shared" si="89"/>
        <v/>
      </c>
      <c r="L610" s="10" t="str">
        <f t="shared" si="90"/>
        <v/>
      </c>
      <c r="M610" s="15">
        <f t="shared" si="92"/>
        <v>14577.202364736933</v>
      </c>
      <c r="N610" s="15">
        <f t="shared" si="85"/>
        <v>14636.571452894597</v>
      </c>
      <c r="O610" s="10" t="str">
        <f t="shared" si="86"/>
        <v>buy</v>
      </c>
      <c r="P610" s="10">
        <f t="shared" si="87"/>
        <v>14600.949999999999</v>
      </c>
      <c r="Q610" s="18">
        <f t="shared" si="88"/>
        <v>11.873817631532827</v>
      </c>
      <c r="R610" s="17" t="str">
        <f t="shared" si="93"/>
        <v/>
      </c>
    </row>
    <row r="611" spans="1:18" x14ac:dyDescent="0.25">
      <c r="A611" s="10">
        <v>597</v>
      </c>
      <c r="B611" s="20">
        <v>44216.538888888892</v>
      </c>
      <c r="C611" s="9">
        <v>14613.4</v>
      </c>
      <c r="D611" s="9">
        <v>14616.800000000001</v>
      </c>
      <c r="E611" s="9">
        <v>14605.85</v>
      </c>
      <c r="F611" s="9">
        <v>14608.4</v>
      </c>
      <c r="G611" s="9">
        <f>IF(A611&lt;=$C$4,"",MAX(INDEX($D$15:$D$713,A611-$C$4):D610))</f>
        <v>14627.95</v>
      </c>
      <c r="H611" s="12">
        <f>IF(A611&lt;$C$5,"",MIN(INDEX($E$15:$E$713,A611-$C$5):E610))</f>
        <v>14608.300000000001</v>
      </c>
      <c r="I611" s="9">
        <f t="shared" si="94"/>
        <v>15.75</v>
      </c>
      <c r="J611" s="10">
        <f t="shared" si="91"/>
        <v>11.936355519552032</v>
      </c>
      <c r="K611" s="16" t="str">
        <f t="shared" si="89"/>
        <v>sell</v>
      </c>
      <c r="L611" s="10">
        <f t="shared" si="90"/>
        <v>14608.300000000001</v>
      </c>
      <c r="M611" s="15">
        <f t="shared" si="92"/>
        <v>14577.202364736933</v>
      </c>
      <c r="N611" s="15">
        <f t="shared" si="85"/>
        <v>14636.571452894597</v>
      </c>
      <c r="O611" s="10" t="str">
        <f t="shared" si="86"/>
        <v>buy</v>
      </c>
      <c r="P611" s="10">
        <f t="shared" si="87"/>
        <v>14600.949999999999</v>
      </c>
      <c r="Q611" s="18">
        <f t="shared" si="88"/>
        <v>11.873817631532827</v>
      </c>
      <c r="R611" s="17" t="str">
        <f t="shared" si="93"/>
        <v/>
      </c>
    </row>
    <row r="612" spans="1:18" x14ac:dyDescent="0.25">
      <c r="A612" s="10">
        <v>598</v>
      </c>
      <c r="B612" s="20">
        <v>44216.539583333331</v>
      </c>
      <c r="C612" s="9">
        <v>14608.65</v>
      </c>
      <c r="D612" s="9">
        <v>14614.45</v>
      </c>
      <c r="E612" s="9">
        <v>14604.25</v>
      </c>
      <c r="F612" s="9">
        <v>14609.6</v>
      </c>
      <c r="G612" s="9">
        <f>IF(A612&lt;=$C$4,"",MAX(INDEX($D$15:$D$713,A612-$C$4):D611))</f>
        <v>14627.95</v>
      </c>
      <c r="H612" s="12">
        <f>IF(A612&lt;$C$5,"",MIN(INDEX($E$15:$E$713,A612-$C$5):E611))</f>
        <v>14605.85</v>
      </c>
      <c r="I612" s="9">
        <f t="shared" si="94"/>
        <v>10.950000000000728</v>
      </c>
      <c r="J612" s="10">
        <f t="shared" si="91"/>
        <v>11.887037743574467</v>
      </c>
      <c r="K612" s="16" t="str">
        <f t="shared" si="89"/>
        <v>sell</v>
      </c>
      <c r="L612" s="10">
        <f t="shared" si="90"/>
        <v>14605.85</v>
      </c>
      <c r="M612" s="15">
        <f t="shared" si="92"/>
        <v>14577.202364736933</v>
      </c>
      <c r="N612" s="15">
        <f t="shared" ref="N612:N675" si="95">IF(O612="buy",P612+$C$8*Q612, IF(O612="sell",P612-$C$8*Q612,""))</f>
        <v>14636.571452894597</v>
      </c>
      <c r="O612" s="10" t="str">
        <f t="shared" ref="O612:O675" si="96">IF(OR(O611="", O611="SL",O611="TP"), K612,IF(O611="buy", IF(E612&lt;=M611, "SL", IF(D612&gt;=N611, "TP",O611)), IF(O611="sell", IF(D612&gt;=M611, "SL", IF(E612&lt;=N611, "TP", O611)))))</f>
        <v>buy</v>
      </c>
      <c r="P612" s="10">
        <f t="shared" ref="P612:P675" si="97">IF(O611=O612,P611,IF(OR(O612="buy", O612="sell"),L612,""))</f>
        <v>14600.949999999999</v>
      </c>
      <c r="Q612" s="18">
        <f t="shared" ref="Q612:Q675" si="98">IF(O612=O611, Q611, IF(OR(O612="buy", O612="sell"), J612, ""))</f>
        <v>11.873817631532827</v>
      </c>
      <c r="R612" s="17" t="str">
        <f t="shared" si="93"/>
        <v/>
      </c>
    </row>
    <row r="613" spans="1:18" x14ac:dyDescent="0.25">
      <c r="A613" s="10">
        <v>599</v>
      </c>
      <c r="B613" s="20">
        <v>44216.540277777778</v>
      </c>
      <c r="C613" s="9">
        <v>14609.5</v>
      </c>
      <c r="D613" s="9">
        <v>14615.050000000001</v>
      </c>
      <c r="E613" s="9">
        <v>14599.199999999999</v>
      </c>
      <c r="F613" s="9">
        <v>14606.1</v>
      </c>
      <c r="G613" s="9">
        <f>IF(A613&lt;=$C$4,"",MAX(INDEX($D$15:$D$713,A613-$C$4):D612))</f>
        <v>14625.35</v>
      </c>
      <c r="H613" s="12">
        <f>IF(A613&lt;$C$5,"",MIN(INDEX($E$15:$E$713,A613-$C$5):E612))</f>
        <v>14604.25</v>
      </c>
      <c r="I613" s="9">
        <f t="shared" si="94"/>
        <v>10.200000000000728</v>
      </c>
      <c r="J613" s="10">
        <f t="shared" si="91"/>
        <v>11.802685856395779</v>
      </c>
      <c r="K613" s="16" t="str">
        <f t="shared" ref="K613:K676" si="99">IF(D613&gt;=G613,"buy",IF(E613&lt;=H613,"sell",""))</f>
        <v>sell</v>
      </c>
      <c r="L613" s="10">
        <f t="shared" ref="L613:L676" si="100">IF(K613="buy",G613,IF(K613="sell",H613,""))</f>
        <v>14604.25</v>
      </c>
      <c r="M613" s="15">
        <f t="shared" si="92"/>
        <v>14577.202364736933</v>
      </c>
      <c r="N613" s="15">
        <f t="shared" si="95"/>
        <v>14636.571452894597</v>
      </c>
      <c r="O613" s="10" t="str">
        <f t="shared" si="96"/>
        <v>buy</v>
      </c>
      <c r="P613" s="10">
        <f t="shared" si="97"/>
        <v>14600.949999999999</v>
      </c>
      <c r="Q613" s="18">
        <f t="shared" si="98"/>
        <v>11.873817631532827</v>
      </c>
      <c r="R613" s="17" t="str">
        <f t="shared" si="93"/>
        <v/>
      </c>
    </row>
    <row r="614" spans="1:18" x14ac:dyDescent="0.25">
      <c r="A614" s="10">
        <v>600</v>
      </c>
      <c r="B614" s="20">
        <v>44216.540972222225</v>
      </c>
      <c r="C614" s="9">
        <v>14605.699999999999</v>
      </c>
      <c r="D614" s="9">
        <v>14614.85</v>
      </c>
      <c r="E614" s="9">
        <v>14597.45</v>
      </c>
      <c r="F614" s="9">
        <v>14611.5</v>
      </c>
      <c r="G614" s="9">
        <f>IF(A614&lt;=$C$4,"",MAX(INDEX($D$15:$D$713,A614-$C$4):D613))</f>
        <v>14616.800000000001</v>
      </c>
      <c r="H614" s="12">
        <f>IF(A614&lt;$C$5,"",MIN(INDEX($E$15:$E$713,A614-$C$5):E613))</f>
        <v>14599.199999999999</v>
      </c>
      <c r="I614" s="9">
        <f t="shared" si="94"/>
        <v>15.850000000002183</v>
      </c>
      <c r="J614" s="10">
        <f t="shared" ref="J614:J677" si="101">(J613*($C$6-1)+I614)/$C$6</f>
        <v>12.005051563576099</v>
      </c>
      <c r="K614" s="16" t="str">
        <f t="shared" si="99"/>
        <v>sell</v>
      </c>
      <c r="L614" s="10">
        <f t="shared" si="100"/>
        <v>14599.199999999999</v>
      </c>
      <c r="M614" s="15">
        <f t="shared" si="92"/>
        <v>14577.202364736933</v>
      </c>
      <c r="N614" s="15">
        <f t="shared" si="95"/>
        <v>14636.571452894597</v>
      </c>
      <c r="O614" s="10" t="str">
        <f t="shared" si="96"/>
        <v>buy</v>
      </c>
      <c r="P614" s="10">
        <f t="shared" si="97"/>
        <v>14600.949999999999</v>
      </c>
      <c r="Q614" s="18">
        <f t="shared" si="98"/>
        <v>11.873817631532827</v>
      </c>
      <c r="R614" s="17" t="str">
        <f t="shared" si="93"/>
        <v/>
      </c>
    </row>
    <row r="615" spans="1:18" x14ac:dyDescent="0.25">
      <c r="A615" s="10">
        <v>601</v>
      </c>
      <c r="B615" s="20">
        <v>44216.541666666664</v>
      </c>
      <c r="C615" s="9">
        <v>14611.65</v>
      </c>
      <c r="D615" s="9">
        <v>14620.15</v>
      </c>
      <c r="E615" s="9">
        <v>14605.25</v>
      </c>
      <c r="F615" s="9">
        <v>14610.1</v>
      </c>
      <c r="G615" s="9">
        <f>IF(A615&lt;=$C$4,"",MAX(INDEX($D$15:$D$713,A615-$C$4):D614))</f>
        <v>14615.050000000001</v>
      </c>
      <c r="H615" s="12">
        <f>IF(A615&lt;$C$5,"",MIN(INDEX($E$15:$E$713,A615-$C$5):E614))</f>
        <v>14597.45</v>
      </c>
      <c r="I615" s="9">
        <f t="shared" si="94"/>
        <v>17.399999999999636</v>
      </c>
      <c r="J615" s="10">
        <f t="shared" si="101"/>
        <v>12.274798985397277</v>
      </c>
      <c r="K615" s="16" t="str">
        <f t="shared" si="99"/>
        <v>buy</v>
      </c>
      <c r="L615" s="10">
        <f t="shared" si="100"/>
        <v>14615.050000000001</v>
      </c>
      <c r="M615" s="15">
        <f t="shared" si="92"/>
        <v>14577.202364736933</v>
      </c>
      <c r="N615" s="15">
        <f t="shared" si="95"/>
        <v>14636.571452894597</v>
      </c>
      <c r="O615" s="10" t="str">
        <f t="shared" si="96"/>
        <v>buy</v>
      </c>
      <c r="P615" s="10">
        <f t="shared" si="97"/>
        <v>14600.949999999999</v>
      </c>
      <c r="Q615" s="18">
        <f t="shared" si="98"/>
        <v>11.873817631532827</v>
      </c>
      <c r="R615" s="17" t="str">
        <f t="shared" si="93"/>
        <v/>
      </c>
    </row>
    <row r="616" spans="1:18" x14ac:dyDescent="0.25">
      <c r="A616" s="10">
        <v>602</v>
      </c>
      <c r="B616" s="20">
        <v>44216.542361111111</v>
      </c>
      <c r="C616" s="9">
        <v>14609.75</v>
      </c>
      <c r="D616" s="9">
        <v>14618.25</v>
      </c>
      <c r="E616" s="9">
        <v>14605.449999999999</v>
      </c>
      <c r="F616" s="9">
        <v>14608.1</v>
      </c>
      <c r="G616" s="9">
        <f>IF(A616&lt;=$C$4,"",MAX(INDEX($D$15:$D$713,A616-$C$4):D615))</f>
        <v>14620.15</v>
      </c>
      <c r="H616" s="12">
        <f>IF(A616&lt;$C$5,"",MIN(INDEX($E$15:$E$713,A616-$C$5):E615))</f>
        <v>14597.45</v>
      </c>
      <c r="I616" s="9">
        <f t="shared" si="94"/>
        <v>14.899999999999636</v>
      </c>
      <c r="J616" s="10">
        <f t="shared" si="101"/>
        <v>12.406059036127395</v>
      </c>
      <c r="K616" s="16" t="str">
        <f t="shared" si="99"/>
        <v/>
      </c>
      <c r="L616" s="10" t="str">
        <f t="shared" si="100"/>
        <v/>
      </c>
      <c r="M616" s="15">
        <f t="shared" si="92"/>
        <v>14577.202364736933</v>
      </c>
      <c r="N616" s="15">
        <f t="shared" si="95"/>
        <v>14636.571452894597</v>
      </c>
      <c r="O616" s="10" t="str">
        <f t="shared" si="96"/>
        <v>buy</v>
      </c>
      <c r="P616" s="10">
        <f t="shared" si="97"/>
        <v>14600.949999999999</v>
      </c>
      <c r="Q616" s="18">
        <f t="shared" si="98"/>
        <v>11.873817631532827</v>
      </c>
      <c r="R616" s="17" t="str">
        <f t="shared" si="93"/>
        <v/>
      </c>
    </row>
    <row r="617" spans="1:18" x14ac:dyDescent="0.25">
      <c r="A617" s="10">
        <v>603</v>
      </c>
      <c r="B617" s="20">
        <v>44216.543055555558</v>
      </c>
      <c r="C617" s="9">
        <v>14608.4</v>
      </c>
      <c r="D617" s="9">
        <v>14616.45</v>
      </c>
      <c r="E617" s="9">
        <v>14605.449999999999</v>
      </c>
      <c r="F617" s="9">
        <v>14608.4</v>
      </c>
      <c r="G617" s="9">
        <f>IF(A617&lt;=$C$4,"",MAX(INDEX($D$15:$D$713,A617-$C$4):D616))</f>
        <v>14620.15</v>
      </c>
      <c r="H617" s="12">
        <f>IF(A617&lt;$C$5,"",MIN(INDEX($E$15:$E$713,A617-$C$5):E616))</f>
        <v>14597.45</v>
      </c>
      <c r="I617" s="9">
        <f t="shared" si="94"/>
        <v>12.800000000001091</v>
      </c>
      <c r="J617" s="10">
        <f t="shared" si="101"/>
        <v>12.42575608432108</v>
      </c>
      <c r="K617" s="16" t="str">
        <f t="shared" si="99"/>
        <v/>
      </c>
      <c r="L617" s="10" t="str">
        <f t="shared" si="100"/>
        <v/>
      </c>
      <c r="M617" s="15">
        <f t="shared" si="92"/>
        <v>14577.202364736933</v>
      </c>
      <c r="N617" s="15">
        <f t="shared" si="95"/>
        <v>14636.571452894597</v>
      </c>
      <c r="O617" s="10" t="str">
        <f t="shared" si="96"/>
        <v>buy</v>
      </c>
      <c r="P617" s="10">
        <f t="shared" si="97"/>
        <v>14600.949999999999</v>
      </c>
      <c r="Q617" s="18">
        <f t="shared" si="98"/>
        <v>11.873817631532827</v>
      </c>
      <c r="R617" s="17" t="str">
        <f t="shared" si="93"/>
        <v/>
      </c>
    </row>
    <row r="618" spans="1:18" x14ac:dyDescent="0.25">
      <c r="A618" s="10">
        <v>604</v>
      </c>
      <c r="B618" s="20">
        <v>44216.543749999997</v>
      </c>
      <c r="C618" s="9">
        <v>14608.25</v>
      </c>
      <c r="D618" s="9">
        <v>14614.95</v>
      </c>
      <c r="E618" s="9">
        <v>14599.15</v>
      </c>
      <c r="F618" s="9">
        <v>14612.15</v>
      </c>
      <c r="G618" s="9">
        <f>IF(A618&lt;=$C$4,"",MAX(INDEX($D$15:$D$713,A618-$C$4):D617))</f>
        <v>14620.15</v>
      </c>
      <c r="H618" s="12">
        <f>IF(A618&lt;$C$5,"",MIN(INDEX($E$15:$E$713,A618-$C$5):E617))</f>
        <v>14605.25</v>
      </c>
      <c r="I618" s="9">
        <f t="shared" si="94"/>
        <v>11.000000000001819</v>
      </c>
      <c r="J618" s="10">
        <f t="shared" si="101"/>
        <v>12.354468280105117</v>
      </c>
      <c r="K618" s="16" t="str">
        <f t="shared" si="99"/>
        <v>sell</v>
      </c>
      <c r="L618" s="10">
        <f t="shared" si="100"/>
        <v>14605.25</v>
      </c>
      <c r="M618" s="15">
        <f t="shared" si="92"/>
        <v>14577.202364736933</v>
      </c>
      <c r="N618" s="15">
        <f t="shared" si="95"/>
        <v>14636.571452894597</v>
      </c>
      <c r="O618" s="10" t="str">
        <f t="shared" si="96"/>
        <v>buy</v>
      </c>
      <c r="P618" s="10">
        <f t="shared" si="97"/>
        <v>14600.949999999999</v>
      </c>
      <c r="Q618" s="18">
        <f t="shared" si="98"/>
        <v>11.873817631532827</v>
      </c>
      <c r="R618" s="17" t="str">
        <f t="shared" si="93"/>
        <v/>
      </c>
    </row>
    <row r="619" spans="1:18" x14ac:dyDescent="0.25">
      <c r="A619" s="10">
        <v>605</v>
      </c>
      <c r="B619" s="20">
        <v>44216.544444444444</v>
      </c>
      <c r="C619" s="9">
        <v>14612</v>
      </c>
      <c r="D619" s="9">
        <v>14620.35</v>
      </c>
      <c r="E619" s="9">
        <v>14607.599999999999</v>
      </c>
      <c r="F619" s="9">
        <v>14613.8</v>
      </c>
      <c r="G619" s="9">
        <f>IF(A619&lt;=$C$4,"",MAX(INDEX($D$15:$D$713,A619-$C$4):D618))</f>
        <v>14618.25</v>
      </c>
      <c r="H619" s="12">
        <f>IF(A619&lt;$C$5,"",MIN(INDEX($E$15:$E$713,A619-$C$5):E618))</f>
        <v>14599.15</v>
      </c>
      <c r="I619" s="9">
        <f t="shared" si="94"/>
        <v>15.800000000001091</v>
      </c>
      <c r="J619" s="10">
        <f t="shared" si="101"/>
        <v>12.526744866099914</v>
      </c>
      <c r="K619" s="16" t="str">
        <f t="shared" si="99"/>
        <v>buy</v>
      </c>
      <c r="L619" s="10">
        <f t="shared" si="100"/>
        <v>14618.25</v>
      </c>
      <c r="M619" s="15">
        <f t="shared" si="92"/>
        <v>14577.202364736933</v>
      </c>
      <c r="N619" s="15">
        <f t="shared" si="95"/>
        <v>14636.571452894597</v>
      </c>
      <c r="O619" s="10" t="str">
        <f t="shared" si="96"/>
        <v>buy</v>
      </c>
      <c r="P619" s="10">
        <f t="shared" si="97"/>
        <v>14600.949999999999</v>
      </c>
      <c r="Q619" s="18">
        <f t="shared" si="98"/>
        <v>11.873817631532827</v>
      </c>
      <c r="R619" s="17" t="str">
        <f t="shared" si="93"/>
        <v/>
      </c>
    </row>
    <row r="620" spans="1:18" x14ac:dyDescent="0.25">
      <c r="A620" s="10">
        <v>606</v>
      </c>
      <c r="B620" s="20">
        <v>44216.545138888891</v>
      </c>
      <c r="C620" s="9">
        <v>14614.2</v>
      </c>
      <c r="D620" s="9">
        <v>14616.75</v>
      </c>
      <c r="E620" s="9">
        <v>14607</v>
      </c>
      <c r="F620" s="9">
        <v>14610.3</v>
      </c>
      <c r="G620" s="9">
        <f>IF(A620&lt;=$C$4,"",MAX(INDEX($D$15:$D$713,A620-$C$4):D619))</f>
        <v>14620.35</v>
      </c>
      <c r="H620" s="12">
        <f>IF(A620&lt;$C$5,"",MIN(INDEX($E$15:$E$713,A620-$C$5):E619))</f>
        <v>14599.15</v>
      </c>
      <c r="I620" s="9">
        <f t="shared" si="94"/>
        <v>12.750000000001819</v>
      </c>
      <c r="J620" s="10">
        <f t="shared" si="101"/>
        <v>12.537907622795009</v>
      </c>
      <c r="K620" s="16" t="str">
        <f t="shared" si="99"/>
        <v/>
      </c>
      <c r="L620" s="10" t="str">
        <f t="shared" si="100"/>
        <v/>
      </c>
      <c r="M620" s="15">
        <f t="shared" si="92"/>
        <v>14577.202364736933</v>
      </c>
      <c r="N620" s="15">
        <f t="shared" si="95"/>
        <v>14636.571452894597</v>
      </c>
      <c r="O620" s="10" t="str">
        <f t="shared" si="96"/>
        <v>buy</v>
      </c>
      <c r="P620" s="10">
        <f t="shared" si="97"/>
        <v>14600.949999999999</v>
      </c>
      <c r="Q620" s="18">
        <f t="shared" si="98"/>
        <v>11.873817631532827</v>
      </c>
      <c r="R620" s="17" t="str">
        <f t="shared" si="93"/>
        <v/>
      </c>
    </row>
    <row r="621" spans="1:18" x14ac:dyDescent="0.25">
      <c r="A621" s="10">
        <v>607</v>
      </c>
      <c r="B621" s="20">
        <v>44216.54583333333</v>
      </c>
      <c r="C621" s="9">
        <v>14610.050000000001</v>
      </c>
      <c r="D621" s="9">
        <v>14616.75</v>
      </c>
      <c r="E621" s="9">
        <v>14607</v>
      </c>
      <c r="F621" s="9">
        <v>14613.6</v>
      </c>
      <c r="G621" s="9">
        <f>IF(A621&lt;=$C$4,"",MAX(INDEX($D$15:$D$713,A621-$C$4):D620))</f>
        <v>14620.35</v>
      </c>
      <c r="H621" s="12">
        <f>IF(A621&lt;$C$5,"",MIN(INDEX($E$15:$E$713,A621-$C$5):E620))</f>
        <v>14599.15</v>
      </c>
      <c r="I621" s="9">
        <f t="shared" si="94"/>
        <v>9.75</v>
      </c>
      <c r="J621" s="10">
        <f t="shared" si="101"/>
        <v>12.398512241655258</v>
      </c>
      <c r="K621" s="16" t="str">
        <f t="shared" si="99"/>
        <v/>
      </c>
      <c r="L621" s="10" t="str">
        <f t="shared" si="100"/>
        <v/>
      </c>
      <c r="M621" s="15">
        <f t="shared" si="92"/>
        <v>14577.202364736933</v>
      </c>
      <c r="N621" s="15">
        <f t="shared" si="95"/>
        <v>14636.571452894597</v>
      </c>
      <c r="O621" s="10" t="str">
        <f t="shared" si="96"/>
        <v>buy</v>
      </c>
      <c r="P621" s="10">
        <f t="shared" si="97"/>
        <v>14600.949999999999</v>
      </c>
      <c r="Q621" s="18">
        <f t="shared" si="98"/>
        <v>11.873817631532827</v>
      </c>
      <c r="R621" s="17" t="str">
        <f t="shared" si="93"/>
        <v/>
      </c>
    </row>
    <row r="622" spans="1:18" x14ac:dyDescent="0.25">
      <c r="A622" s="10">
        <v>608</v>
      </c>
      <c r="B622" s="20">
        <v>44216.546527777777</v>
      </c>
      <c r="C622" s="9">
        <v>14613.5</v>
      </c>
      <c r="D622" s="9">
        <v>14619.35</v>
      </c>
      <c r="E622" s="9">
        <v>14605.9</v>
      </c>
      <c r="F622" s="9">
        <v>14613.25</v>
      </c>
      <c r="G622" s="9">
        <f>IF(A622&lt;=$C$4,"",MAX(INDEX($D$15:$D$713,A622-$C$4):D621))</f>
        <v>14620.35</v>
      </c>
      <c r="H622" s="12">
        <f>IF(A622&lt;$C$5,"",MIN(INDEX($E$15:$E$713,A622-$C$5):E621))</f>
        <v>14607</v>
      </c>
      <c r="I622" s="9">
        <f t="shared" si="94"/>
        <v>9.75</v>
      </c>
      <c r="J622" s="10">
        <f t="shared" si="101"/>
        <v>12.266086629572495</v>
      </c>
      <c r="K622" s="16" t="str">
        <f t="shared" si="99"/>
        <v>sell</v>
      </c>
      <c r="L622" s="10">
        <f t="shared" si="100"/>
        <v>14607</v>
      </c>
      <c r="M622" s="15">
        <f t="shared" si="92"/>
        <v>14577.202364736933</v>
      </c>
      <c r="N622" s="15">
        <f t="shared" si="95"/>
        <v>14636.571452894597</v>
      </c>
      <c r="O622" s="10" t="str">
        <f t="shared" si="96"/>
        <v>buy</v>
      </c>
      <c r="P622" s="10">
        <f t="shared" si="97"/>
        <v>14600.949999999999</v>
      </c>
      <c r="Q622" s="18">
        <f t="shared" si="98"/>
        <v>11.873817631532827</v>
      </c>
      <c r="R622" s="17" t="str">
        <f t="shared" si="93"/>
        <v/>
      </c>
    </row>
    <row r="623" spans="1:18" x14ac:dyDescent="0.25">
      <c r="A623" s="10">
        <v>609</v>
      </c>
      <c r="B623" s="20">
        <v>44216.547222222223</v>
      </c>
      <c r="C623" s="9">
        <v>14613.2</v>
      </c>
      <c r="D623" s="9">
        <v>14620.900000000001</v>
      </c>
      <c r="E623" s="9">
        <v>14607.599999999999</v>
      </c>
      <c r="F623" s="9">
        <v>14608.8</v>
      </c>
      <c r="G623" s="9">
        <f>IF(A623&lt;=$C$4,"",MAX(INDEX($D$15:$D$713,A623-$C$4):D622))</f>
        <v>14619.35</v>
      </c>
      <c r="H623" s="12">
        <f>IF(A623&lt;$C$5,"",MIN(INDEX($E$15:$E$713,A623-$C$5):E622))</f>
        <v>14605.9</v>
      </c>
      <c r="I623" s="9">
        <f t="shared" si="94"/>
        <v>13.450000000000728</v>
      </c>
      <c r="J623" s="10">
        <f t="shared" si="101"/>
        <v>12.325282298093907</v>
      </c>
      <c r="K623" s="16" t="str">
        <f t="shared" si="99"/>
        <v>buy</v>
      </c>
      <c r="L623" s="10">
        <f t="shared" si="100"/>
        <v>14619.35</v>
      </c>
      <c r="M623" s="15">
        <f t="shared" si="92"/>
        <v>14577.202364736933</v>
      </c>
      <c r="N623" s="15">
        <f t="shared" si="95"/>
        <v>14636.571452894597</v>
      </c>
      <c r="O623" s="10" t="str">
        <f t="shared" si="96"/>
        <v>buy</v>
      </c>
      <c r="P623" s="10">
        <f t="shared" si="97"/>
        <v>14600.949999999999</v>
      </c>
      <c r="Q623" s="18">
        <f t="shared" si="98"/>
        <v>11.873817631532827</v>
      </c>
      <c r="R623" s="17" t="str">
        <f t="shared" si="93"/>
        <v/>
      </c>
    </row>
    <row r="624" spans="1:18" x14ac:dyDescent="0.25">
      <c r="A624" s="10">
        <v>610</v>
      </c>
      <c r="B624" s="20">
        <v>44216.54791666667</v>
      </c>
      <c r="C624" s="9">
        <v>14608.349999999999</v>
      </c>
      <c r="D624" s="9">
        <v>14616.650000000001</v>
      </c>
      <c r="E624" s="9">
        <v>14602.449999999999</v>
      </c>
      <c r="F624" s="9">
        <v>14608.85</v>
      </c>
      <c r="G624" s="9">
        <f>IF(A624&lt;=$C$4,"",MAX(INDEX($D$15:$D$713,A624-$C$4):D623))</f>
        <v>14620.900000000001</v>
      </c>
      <c r="H624" s="12">
        <f>IF(A624&lt;$C$5,"",MIN(INDEX($E$15:$E$713,A624-$C$5):E623))</f>
        <v>14605.9</v>
      </c>
      <c r="I624" s="9">
        <f t="shared" si="94"/>
        <v>13.30000000000291</v>
      </c>
      <c r="J624" s="10">
        <f t="shared" si="101"/>
        <v>12.374018183189357</v>
      </c>
      <c r="K624" s="16" t="str">
        <f t="shared" si="99"/>
        <v>sell</v>
      </c>
      <c r="L624" s="10">
        <f t="shared" si="100"/>
        <v>14605.9</v>
      </c>
      <c r="M624" s="15">
        <f t="shared" si="92"/>
        <v>14577.202364736933</v>
      </c>
      <c r="N624" s="15">
        <f t="shared" si="95"/>
        <v>14636.571452894597</v>
      </c>
      <c r="O624" s="10" t="str">
        <f t="shared" si="96"/>
        <v>buy</v>
      </c>
      <c r="P624" s="10">
        <f t="shared" si="97"/>
        <v>14600.949999999999</v>
      </c>
      <c r="Q624" s="18">
        <f t="shared" si="98"/>
        <v>11.873817631532827</v>
      </c>
      <c r="R624" s="17" t="str">
        <f t="shared" si="93"/>
        <v/>
      </c>
    </row>
    <row r="625" spans="1:18" x14ac:dyDescent="0.25">
      <c r="A625" s="10">
        <v>611</v>
      </c>
      <c r="B625" s="20">
        <v>44216.548611111109</v>
      </c>
      <c r="C625" s="9">
        <v>14608.800000000001</v>
      </c>
      <c r="D625" s="9">
        <v>14616.65</v>
      </c>
      <c r="E625" s="9">
        <v>14600.4</v>
      </c>
      <c r="F625" s="9">
        <v>14609.85</v>
      </c>
      <c r="G625" s="9">
        <f>IF(A625&lt;=$C$4,"",MAX(INDEX($D$15:$D$713,A625-$C$4):D624))</f>
        <v>14620.900000000001</v>
      </c>
      <c r="H625" s="12">
        <f>IF(A625&lt;$C$5,"",MIN(INDEX($E$15:$E$713,A625-$C$5):E624))</f>
        <v>14602.449999999999</v>
      </c>
      <c r="I625" s="9">
        <f t="shared" si="94"/>
        <v>14.200000000002547</v>
      </c>
      <c r="J625" s="10">
        <f t="shared" si="101"/>
        <v>12.465317274030017</v>
      </c>
      <c r="K625" s="16" t="str">
        <f t="shared" si="99"/>
        <v>sell</v>
      </c>
      <c r="L625" s="10">
        <f t="shared" si="100"/>
        <v>14602.449999999999</v>
      </c>
      <c r="M625" s="15">
        <f t="shared" ref="M625:M688" si="102">IF(O625="buy",P625-$C$7*Q625,IF(O625="sell", P625+$C$7*Q625,""))</f>
        <v>14577.202364736933</v>
      </c>
      <c r="N625" s="15">
        <f t="shared" si="95"/>
        <v>14636.571452894597</v>
      </c>
      <c r="O625" s="10" t="str">
        <f t="shared" si="96"/>
        <v>buy</v>
      </c>
      <c r="P625" s="10">
        <f t="shared" si="97"/>
        <v>14600.949999999999</v>
      </c>
      <c r="Q625" s="18">
        <f t="shared" si="98"/>
        <v>11.873817631532827</v>
      </c>
      <c r="R625" s="17" t="str">
        <f t="shared" si="93"/>
        <v/>
      </c>
    </row>
    <row r="626" spans="1:18" x14ac:dyDescent="0.25">
      <c r="A626" s="10">
        <v>612</v>
      </c>
      <c r="B626" s="20">
        <v>44216.549305555556</v>
      </c>
      <c r="C626" s="9">
        <v>14610.05</v>
      </c>
      <c r="D626" s="9">
        <v>14611.05</v>
      </c>
      <c r="E626" s="9">
        <v>14604</v>
      </c>
      <c r="F626" s="9">
        <v>14609.35</v>
      </c>
      <c r="G626" s="9">
        <f>IF(A626&lt;=$C$4,"",MAX(INDEX($D$15:$D$713,A626-$C$4):D625))</f>
        <v>14620.900000000001</v>
      </c>
      <c r="H626" s="12">
        <f>IF(A626&lt;$C$5,"",MIN(INDEX($E$15:$E$713,A626-$C$5):E625))</f>
        <v>14600.4</v>
      </c>
      <c r="I626" s="9">
        <f t="shared" si="94"/>
        <v>16.25</v>
      </c>
      <c r="J626" s="10">
        <f t="shared" si="101"/>
        <v>12.654551410328516</v>
      </c>
      <c r="K626" s="16" t="str">
        <f t="shared" si="99"/>
        <v/>
      </c>
      <c r="L626" s="10" t="str">
        <f t="shared" si="100"/>
        <v/>
      </c>
      <c r="M626" s="15">
        <f t="shared" si="102"/>
        <v>14577.202364736933</v>
      </c>
      <c r="N626" s="15">
        <f t="shared" si="95"/>
        <v>14636.571452894597</v>
      </c>
      <c r="O626" s="10" t="str">
        <f t="shared" si="96"/>
        <v>buy</v>
      </c>
      <c r="P626" s="10">
        <f t="shared" si="97"/>
        <v>14600.949999999999</v>
      </c>
      <c r="Q626" s="18">
        <f t="shared" si="98"/>
        <v>11.873817631532827</v>
      </c>
      <c r="R626" s="17" t="str">
        <f t="shared" si="93"/>
        <v/>
      </c>
    </row>
    <row r="627" spans="1:18" x14ac:dyDescent="0.25">
      <c r="A627" s="10">
        <v>613</v>
      </c>
      <c r="B627" s="20">
        <v>44216.55</v>
      </c>
      <c r="C627" s="9">
        <v>14609.949999999999</v>
      </c>
      <c r="D627" s="9">
        <v>14613.4</v>
      </c>
      <c r="E627" s="9">
        <v>14600.349999999999</v>
      </c>
      <c r="F627" s="9">
        <v>14606.15</v>
      </c>
      <c r="G627" s="9">
        <f>IF(A627&lt;=$C$4,"",MAX(INDEX($D$15:$D$713,A627-$C$4):D626))</f>
        <v>14616.650000000001</v>
      </c>
      <c r="H627" s="12">
        <f>IF(A627&lt;$C$5,"",MIN(INDEX($E$15:$E$713,A627-$C$5):E626))</f>
        <v>14600.4</v>
      </c>
      <c r="I627" s="9">
        <f t="shared" si="94"/>
        <v>7.0499999999992724</v>
      </c>
      <c r="J627" s="10">
        <f t="shared" si="101"/>
        <v>12.374323839812053</v>
      </c>
      <c r="K627" s="16" t="str">
        <f t="shared" si="99"/>
        <v>sell</v>
      </c>
      <c r="L627" s="10">
        <f t="shared" si="100"/>
        <v>14600.4</v>
      </c>
      <c r="M627" s="15">
        <f t="shared" si="102"/>
        <v>14577.202364736933</v>
      </c>
      <c r="N627" s="15">
        <f t="shared" si="95"/>
        <v>14636.571452894597</v>
      </c>
      <c r="O627" s="10" t="str">
        <f t="shared" si="96"/>
        <v>buy</v>
      </c>
      <c r="P627" s="10">
        <f t="shared" si="97"/>
        <v>14600.949999999999</v>
      </c>
      <c r="Q627" s="18">
        <f t="shared" si="98"/>
        <v>11.873817631532827</v>
      </c>
      <c r="R627" s="17" t="str">
        <f t="shared" si="93"/>
        <v/>
      </c>
    </row>
    <row r="628" spans="1:18" x14ac:dyDescent="0.25">
      <c r="A628" s="10">
        <v>614</v>
      </c>
      <c r="B628" s="20">
        <v>44216.550694444442</v>
      </c>
      <c r="C628" s="9">
        <v>14606.55</v>
      </c>
      <c r="D628" s="9">
        <v>14614.95</v>
      </c>
      <c r="E628" s="9">
        <v>14600.25</v>
      </c>
      <c r="F628" s="9">
        <v>14611.1</v>
      </c>
      <c r="G628" s="9">
        <f>IF(A628&lt;=$C$4,"",MAX(INDEX($D$15:$D$713,A628-$C$4):D627))</f>
        <v>14616.65</v>
      </c>
      <c r="H628" s="12">
        <f>IF(A628&lt;$C$5,"",MIN(INDEX($E$15:$E$713,A628-$C$5):E627))</f>
        <v>14600.349999999999</v>
      </c>
      <c r="I628" s="9">
        <f t="shared" si="94"/>
        <v>13.050000000001091</v>
      </c>
      <c r="J628" s="10">
        <f t="shared" si="101"/>
        <v>12.408107647821506</v>
      </c>
      <c r="K628" s="16" t="str">
        <f t="shared" si="99"/>
        <v>sell</v>
      </c>
      <c r="L628" s="10">
        <f t="shared" si="100"/>
        <v>14600.349999999999</v>
      </c>
      <c r="M628" s="15">
        <f t="shared" si="102"/>
        <v>14577.202364736933</v>
      </c>
      <c r="N628" s="15">
        <f t="shared" si="95"/>
        <v>14636.571452894597</v>
      </c>
      <c r="O628" s="10" t="str">
        <f t="shared" si="96"/>
        <v>buy</v>
      </c>
      <c r="P628" s="10">
        <f t="shared" si="97"/>
        <v>14600.949999999999</v>
      </c>
      <c r="Q628" s="18">
        <f t="shared" si="98"/>
        <v>11.873817631532827</v>
      </c>
      <c r="R628" s="17" t="str">
        <f t="shared" si="93"/>
        <v/>
      </c>
    </row>
    <row r="629" spans="1:18" x14ac:dyDescent="0.25">
      <c r="A629" s="10">
        <v>615</v>
      </c>
      <c r="B629" s="20">
        <v>44216.551388888889</v>
      </c>
      <c r="C629" s="9">
        <v>14610.6</v>
      </c>
      <c r="D629" s="9">
        <v>14614.65</v>
      </c>
      <c r="E629" s="9">
        <v>14610.05</v>
      </c>
      <c r="F629" s="9">
        <v>14612.35</v>
      </c>
      <c r="G629" s="9">
        <f>IF(A629&lt;=$C$4,"",MAX(INDEX($D$15:$D$713,A629-$C$4):D628))</f>
        <v>14614.95</v>
      </c>
      <c r="H629" s="12">
        <f>IF(A629&lt;$C$5,"",MIN(INDEX($E$15:$E$713,A629-$C$5):E628))</f>
        <v>14600.25</v>
      </c>
      <c r="I629" s="9">
        <f t="shared" si="94"/>
        <v>14.700000000000728</v>
      </c>
      <c r="J629" s="10">
        <f t="shared" si="101"/>
        <v>12.522702265430468</v>
      </c>
      <c r="K629" s="16" t="str">
        <f t="shared" si="99"/>
        <v/>
      </c>
      <c r="L629" s="10" t="str">
        <f t="shared" si="100"/>
        <v/>
      </c>
      <c r="M629" s="15">
        <f t="shared" si="102"/>
        <v>14577.202364736933</v>
      </c>
      <c r="N629" s="15">
        <f t="shared" si="95"/>
        <v>14636.571452894597</v>
      </c>
      <c r="O629" s="10" t="str">
        <f t="shared" si="96"/>
        <v>buy</v>
      </c>
      <c r="P629" s="10">
        <f t="shared" si="97"/>
        <v>14600.949999999999</v>
      </c>
      <c r="Q629" s="18">
        <f t="shared" si="98"/>
        <v>11.873817631532827</v>
      </c>
      <c r="R629" s="17" t="str">
        <f t="shared" si="93"/>
        <v/>
      </c>
    </row>
    <row r="630" spans="1:18" x14ac:dyDescent="0.25">
      <c r="A630" s="10">
        <v>616</v>
      </c>
      <c r="B630" s="20">
        <v>44216.552083333336</v>
      </c>
      <c r="C630" s="9">
        <v>14612.15</v>
      </c>
      <c r="D630" s="9">
        <v>14615.25</v>
      </c>
      <c r="E630" s="9">
        <v>14604.75</v>
      </c>
      <c r="F630" s="9">
        <v>14612.35</v>
      </c>
      <c r="G630" s="9">
        <f>IF(A630&lt;=$C$4,"",MAX(INDEX($D$15:$D$713,A630-$C$4):D629))</f>
        <v>14614.95</v>
      </c>
      <c r="H630" s="12">
        <f>IF(A630&lt;$C$5,"",MIN(INDEX($E$15:$E$713,A630-$C$5):E629))</f>
        <v>14600.25</v>
      </c>
      <c r="I630" s="9">
        <f t="shared" si="94"/>
        <v>4.6000000000003638</v>
      </c>
      <c r="J630" s="10">
        <f t="shared" si="101"/>
        <v>12.126567152158962</v>
      </c>
      <c r="K630" s="16" t="str">
        <f t="shared" si="99"/>
        <v>buy</v>
      </c>
      <c r="L630" s="10">
        <f t="shared" si="100"/>
        <v>14614.95</v>
      </c>
      <c r="M630" s="15">
        <f t="shared" si="102"/>
        <v>14577.202364736933</v>
      </c>
      <c r="N630" s="15">
        <f t="shared" si="95"/>
        <v>14636.571452894597</v>
      </c>
      <c r="O630" s="10" t="str">
        <f t="shared" si="96"/>
        <v>buy</v>
      </c>
      <c r="P630" s="10">
        <f t="shared" si="97"/>
        <v>14600.949999999999</v>
      </c>
      <c r="Q630" s="18">
        <f t="shared" si="98"/>
        <v>11.873817631532827</v>
      </c>
      <c r="R630" s="17" t="str">
        <f t="shared" si="93"/>
        <v/>
      </c>
    </row>
    <row r="631" spans="1:18" x14ac:dyDescent="0.25">
      <c r="A631" s="10">
        <v>617</v>
      </c>
      <c r="B631" s="20">
        <v>44216.552777777775</v>
      </c>
      <c r="C631" s="9">
        <v>14611.95</v>
      </c>
      <c r="D631" s="9">
        <v>14616.35</v>
      </c>
      <c r="E631" s="9">
        <v>14608.4</v>
      </c>
      <c r="F631" s="9">
        <v>14612.35</v>
      </c>
      <c r="G631" s="9">
        <f>IF(A631&lt;=$C$4,"",MAX(INDEX($D$15:$D$713,A631-$C$4):D630))</f>
        <v>14615.25</v>
      </c>
      <c r="H631" s="12">
        <f>IF(A631&lt;$C$5,"",MIN(INDEX($E$15:$E$713,A631-$C$5):E630))</f>
        <v>14600.25</v>
      </c>
      <c r="I631" s="9">
        <f t="shared" si="94"/>
        <v>10.5</v>
      </c>
      <c r="J631" s="10">
        <f t="shared" si="101"/>
        <v>12.045238794551015</v>
      </c>
      <c r="K631" s="16" t="str">
        <f t="shared" si="99"/>
        <v>buy</v>
      </c>
      <c r="L631" s="10">
        <f t="shared" si="100"/>
        <v>14615.25</v>
      </c>
      <c r="M631" s="15">
        <f t="shared" si="102"/>
        <v>14577.202364736933</v>
      </c>
      <c r="N631" s="15">
        <f t="shared" si="95"/>
        <v>14636.571452894597</v>
      </c>
      <c r="O631" s="10" t="str">
        <f t="shared" si="96"/>
        <v>buy</v>
      </c>
      <c r="P631" s="10">
        <f t="shared" si="97"/>
        <v>14600.949999999999</v>
      </c>
      <c r="Q631" s="18">
        <f t="shared" si="98"/>
        <v>11.873817631532827</v>
      </c>
      <c r="R631" s="17" t="str">
        <f t="shared" si="93"/>
        <v/>
      </c>
    </row>
    <row r="632" spans="1:18" x14ac:dyDescent="0.25">
      <c r="A632" s="10">
        <v>618</v>
      </c>
      <c r="B632" s="20">
        <v>44216.553472222222</v>
      </c>
      <c r="C632" s="9">
        <v>14612.5</v>
      </c>
      <c r="D632" s="9">
        <v>14616.5</v>
      </c>
      <c r="E632" s="9">
        <v>14607.849999999999</v>
      </c>
      <c r="F632" s="9">
        <v>14613.4</v>
      </c>
      <c r="G632" s="9">
        <f>IF(A632&lt;=$C$4,"",MAX(INDEX($D$15:$D$713,A632-$C$4):D631))</f>
        <v>14616.35</v>
      </c>
      <c r="H632" s="12">
        <f>IF(A632&lt;$C$5,"",MIN(INDEX($E$15:$E$713,A632-$C$5):E631))</f>
        <v>14604.75</v>
      </c>
      <c r="I632" s="9">
        <f t="shared" si="94"/>
        <v>7.9500000000007276</v>
      </c>
      <c r="J632" s="10">
        <f t="shared" si="101"/>
        <v>11.8404768548235</v>
      </c>
      <c r="K632" s="16" t="str">
        <f t="shared" si="99"/>
        <v>buy</v>
      </c>
      <c r="L632" s="10">
        <f t="shared" si="100"/>
        <v>14616.35</v>
      </c>
      <c r="M632" s="15">
        <f t="shared" si="102"/>
        <v>14577.202364736933</v>
      </c>
      <c r="N632" s="15">
        <f t="shared" si="95"/>
        <v>14636.571452894597</v>
      </c>
      <c r="O632" s="10" t="str">
        <f t="shared" si="96"/>
        <v>buy</v>
      </c>
      <c r="P632" s="10">
        <f t="shared" si="97"/>
        <v>14600.949999999999</v>
      </c>
      <c r="Q632" s="18">
        <f t="shared" si="98"/>
        <v>11.873817631532827</v>
      </c>
      <c r="R632" s="17" t="str">
        <f t="shared" si="93"/>
        <v/>
      </c>
    </row>
    <row r="633" spans="1:18" x14ac:dyDescent="0.25">
      <c r="A633" s="10">
        <v>619</v>
      </c>
      <c r="B633" s="20">
        <v>44216.554166666669</v>
      </c>
      <c r="C633" s="9">
        <v>14612.949999999999</v>
      </c>
      <c r="D633" s="9">
        <v>14617.3</v>
      </c>
      <c r="E633" s="9">
        <v>14603.45</v>
      </c>
      <c r="F633" s="9">
        <v>14613.4</v>
      </c>
      <c r="G633" s="9">
        <f>IF(A633&lt;=$C$4,"",MAX(INDEX($D$15:$D$713,A633-$C$4):D632))</f>
        <v>14616.5</v>
      </c>
      <c r="H633" s="12">
        <f>IF(A633&lt;$C$5,"",MIN(INDEX($E$15:$E$713,A633-$C$5):E632))</f>
        <v>14604.75</v>
      </c>
      <c r="I633" s="9">
        <f t="shared" si="94"/>
        <v>8.6500000000014552</v>
      </c>
      <c r="J633" s="10">
        <f t="shared" si="101"/>
        <v>11.680953012082398</v>
      </c>
      <c r="K633" s="16" t="str">
        <f t="shared" si="99"/>
        <v>buy</v>
      </c>
      <c r="L633" s="10">
        <f t="shared" si="100"/>
        <v>14616.5</v>
      </c>
      <c r="M633" s="15">
        <f t="shared" si="102"/>
        <v>14577.202364736933</v>
      </c>
      <c r="N633" s="15">
        <f t="shared" si="95"/>
        <v>14636.571452894597</v>
      </c>
      <c r="O633" s="10" t="str">
        <f t="shared" si="96"/>
        <v>buy</v>
      </c>
      <c r="P633" s="10">
        <f t="shared" si="97"/>
        <v>14600.949999999999</v>
      </c>
      <c r="Q633" s="18">
        <f t="shared" si="98"/>
        <v>11.873817631532827</v>
      </c>
      <c r="R633" s="17" t="str">
        <f t="shared" si="93"/>
        <v/>
      </c>
    </row>
    <row r="634" spans="1:18" x14ac:dyDescent="0.25">
      <c r="A634" s="10">
        <v>620</v>
      </c>
      <c r="B634" s="20">
        <v>44216.554861111108</v>
      </c>
      <c r="C634" s="9">
        <v>14613.550000000001</v>
      </c>
      <c r="D634" s="9">
        <v>14620.35</v>
      </c>
      <c r="E634" s="9">
        <v>14608.349999999999</v>
      </c>
      <c r="F634" s="9">
        <v>14617.1</v>
      </c>
      <c r="G634" s="9">
        <f>IF(A634&lt;=$C$4,"",MAX(INDEX($D$15:$D$713,A634-$C$4):D633))</f>
        <v>14617.3</v>
      </c>
      <c r="H634" s="12">
        <f>IF(A634&lt;$C$5,"",MIN(INDEX($E$15:$E$713,A634-$C$5):E633))</f>
        <v>14603.45</v>
      </c>
      <c r="I634" s="9">
        <f t="shared" si="94"/>
        <v>13.849999999998545</v>
      </c>
      <c r="J634" s="10">
        <f t="shared" si="101"/>
        <v>11.789405361478206</v>
      </c>
      <c r="K634" s="16" t="str">
        <f t="shared" si="99"/>
        <v>buy</v>
      </c>
      <c r="L634" s="10">
        <f t="shared" si="100"/>
        <v>14617.3</v>
      </c>
      <c r="M634" s="15">
        <f t="shared" si="102"/>
        <v>14577.202364736933</v>
      </c>
      <c r="N634" s="15">
        <f t="shared" si="95"/>
        <v>14636.571452894597</v>
      </c>
      <c r="O634" s="10" t="str">
        <f t="shared" si="96"/>
        <v>buy</v>
      </c>
      <c r="P634" s="10">
        <f t="shared" si="97"/>
        <v>14600.949999999999</v>
      </c>
      <c r="Q634" s="18">
        <f t="shared" si="98"/>
        <v>11.873817631532827</v>
      </c>
      <c r="R634" s="17" t="str">
        <f t="shared" si="93"/>
        <v/>
      </c>
    </row>
    <row r="635" spans="1:18" x14ac:dyDescent="0.25">
      <c r="A635" s="10">
        <v>621</v>
      </c>
      <c r="B635" s="20">
        <v>44216.555555555555</v>
      </c>
      <c r="C635" s="9">
        <v>14617</v>
      </c>
      <c r="D635" s="9">
        <v>14622.949999999999</v>
      </c>
      <c r="E635" s="9">
        <v>14614.6</v>
      </c>
      <c r="F635" s="9">
        <v>14616.2</v>
      </c>
      <c r="G635" s="9">
        <f>IF(A635&lt;=$C$4,"",MAX(INDEX($D$15:$D$713,A635-$C$4):D634))</f>
        <v>14620.35</v>
      </c>
      <c r="H635" s="12">
        <f>IF(A635&lt;$C$5,"",MIN(INDEX($E$15:$E$713,A635-$C$5):E634))</f>
        <v>14603.45</v>
      </c>
      <c r="I635" s="9">
        <f t="shared" si="94"/>
        <v>12.000000000001819</v>
      </c>
      <c r="J635" s="10">
        <f t="shared" si="101"/>
        <v>11.799935093404386</v>
      </c>
      <c r="K635" s="16" t="str">
        <f t="shared" si="99"/>
        <v>buy</v>
      </c>
      <c r="L635" s="10">
        <f t="shared" si="100"/>
        <v>14620.35</v>
      </c>
      <c r="M635" s="15">
        <f t="shared" si="102"/>
        <v>14577.202364736933</v>
      </c>
      <c r="N635" s="15">
        <f t="shared" si="95"/>
        <v>14636.571452894597</v>
      </c>
      <c r="O635" s="10" t="str">
        <f t="shared" si="96"/>
        <v>buy</v>
      </c>
      <c r="P635" s="10">
        <f t="shared" si="97"/>
        <v>14600.949999999999</v>
      </c>
      <c r="Q635" s="18">
        <f t="shared" si="98"/>
        <v>11.873817631532827</v>
      </c>
      <c r="R635" s="17" t="str">
        <f t="shared" si="93"/>
        <v/>
      </c>
    </row>
    <row r="636" spans="1:18" x14ac:dyDescent="0.25">
      <c r="A636" s="10">
        <v>622</v>
      </c>
      <c r="B636" s="20">
        <v>44216.556250000001</v>
      </c>
      <c r="C636" s="9">
        <v>14615.9</v>
      </c>
      <c r="D636" s="9">
        <v>14619.3</v>
      </c>
      <c r="E636" s="9">
        <v>14609.8</v>
      </c>
      <c r="F636" s="9">
        <v>14617.8</v>
      </c>
      <c r="G636" s="9">
        <f>IF(A636&lt;=$C$4,"",MAX(INDEX($D$15:$D$713,A636-$C$4):D635))</f>
        <v>14622.949999999999</v>
      </c>
      <c r="H636" s="12">
        <f>IF(A636&lt;$C$5,"",MIN(INDEX($E$15:$E$713,A636-$C$5):E635))</f>
        <v>14603.45</v>
      </c>
      <c r="I636" s="9">
        <f t="shared" si="94"/>
        <v>8.3499999999985448</v>
      </c>
      <c r="J636" s="10">
        <f t="shared" si="101"/>
        <v>11.627438338734095</v>
      </c>
      <c r="K636" s="16" t="str">
        <f t="shared" si="99"/>
        <v/>
      </c>
      <c r="L636" s="10" t="str">
        <f t="shared" si="100"/>
        <v/>
      </c>
      <c r="M636" s="15">
        <f t="shared" si="102"/>
        <v>14577.202364736933</v>
      </c>
      <c r="N636" s="15">
        <f t="shared" si="95"/>
        <v>14636.571452894597</v>
      </c>
      <c r="O636" s="10" t="str">
        <f t="shared" si="96"/>
        <v>buy</v>
      </c>
      <c r="P636" s="10">
        <f t="shared" si="97"/>
        <v>14600.949999999999</v>
      </c>
      <c r="Q636" s="18">
        <f t="shared" si="98"/>
        <v>11.873817631532827</v>
      </c>
      <c r="R636" s="17" t="str">
        <f t="shared" si="93"/>
        <v/>
      </c>
    </row>
    <row r="637" spans="1:18" x14ac:dyDescent="0.25">
      <c r="A637" s="10">
        <v>623</v>
      </c>
      <c r="B637" s="20">
        <v>44216.556944444441</v>
      </c>
      <c r="C637" s="9">
        <v>14617.449999999999</v>
      </c>
      <c r="D637" s="9">
        <v>14620.5</v>
      </c>
      <c r="E637" s="9">
        <v>14611.6</v>
      </c>
      <c r="F637" s="9">
        <v>14614.45</v>
      </c>
      <c r="G637" s="9">
        <f>IF(A637&lt;=$C$4,"",MAX(INDEX($D$15:$D$713,A637-$C$4):D636))</f>
        <v>14622.949999999999</v>
      </c>
      <c r="H637" s="12">
        <f>IF(A637&lt;$C$5,"",MIN(INDEX($E$15:$E$713,A637-$C$5):E636))</f>
        <v>14608.349999999999</v>
      </c>
      <c r="I637" s="9">
        <f t="shared" si="94"/>
        <v>9.5</v>
      </c>
      <c r="J637" s="10">
        <f t="shared" si="101"/>
        <v>11.521066421797389</v>
      </c>
      <c r="K637" s="16" t="str">
        <f t="shared" si="99"/>
        <v/>
      </c>
      <c r="L637" s="10" t="str">
        <f t="shared" si="100"/>
        <v/>
      </c>
      <c r="M637" s="15">
        <f t="shared" si="102"/>
        <v>14577.202364736933</v>
      </c>
      <c r="N637" s="15">
        <f t="shared" si="95"/>
        <v>14636.571452894597</v>
      </c>
      <c r="O637" s="10" t="str">
        <f t="shared" si="96"/>
        <v>buy</v>
      </c>
      <c r="P637" s="10">
        <f t="shared" si="97"/>
        <v>14600.949999999999</v>
      </c>
      <c r="Q637" s="18">
        <f t="shared" si="98"/>
        <v>11.873817631532827</v>
      </c>
      <c r="R637" s="17" t="str">
        <f t="shared" si="93"/>
        <v/>
      </c>
    </row>
    <row r="638" spans="1:18" x14ac:dyDescent="0.25">
      <c r="A638" s="10">
        <v>624</v>
      </c>
      <c r="B638" s="20">
        <v>44216.557638888888</v>
      </c>
      <c r="C638" s="9">
        <v>14614.6</v>
      </c>
      <c r="D638" s="9">
        <v>14617.550000000001</v>
      </c>
      <c r="E638" s="9">
        <v>14610.25</v>
      </c>
      <c r="F638" s="9">
        <v>14614.9</v>
      </c>
      <c r="G638" s="9">
        <f>IF(A638&lt;=$C$4,"",MAX(INDEX($D$15:$D$713,A638-$C$4):D637))</f>
        <v>14622.949999999999</v>
      </c>
      <c r="H638" s="12">
        <f>IF(A638&lt;$C$5,"",MIN(INDEX($E$15:$E$713,A638-$C$5):E637))</f>
        <v>14609.8</v>
      </c>
      <c r="I638" s="9">
        <f t="shared" si="94"/>
        <v>8.8999999999996362</v>
      </c>
      <c r="J638" s="10">
        <f t="shared" si="101"/>
        <v>11.390013100707503</v>
      </c>
      <c r="K638" s="16" t="str">
        <f t="shared" si="99"/>
        <v/>
      </c>
      <c r="L638" s="10" t="str">
        <f t="shared" si="100"/>
        <v/>
      </c>
      <c r="M638" s="15">
        <f t="shared" si="102"/>
        <v>14577.202364736933</v>
      </c>
      <c r="N638" s="15">
        <f t="shared" si="95"/>
        <v>14636.571452894597</v>
      </c>
      <c r="O638" s="10" t="str">
        <f t="shared" si="96"/>
        <v>buy</v>
      </c>
      <c r="P638" s="10">
        <f t="shared" si="97"/>
        <v>14600.949999999999</v>
      </c>
      <c r="Q638" s="18">
        <f t="shared" si="98"/>
        <v>11.873817631532827</v>
      </c>
      <c r="R638" s="17" t="str">
        <f t="shared" si="93"/>
        <v/>
      </c>
    </row>
    <row r="639" spans="1:18" x14ac:dyDescent="0.25">
      <c r="A639" s="10">
        <v>625</v>
      </c>
      <c r="B639" s="20">
        <v>44216.558333333334</v>
      </c>
      <c r="C639" s="9">
        <v>14614.55</v>
      </c>
      <c r="D639" s="9">
        <v>14624.35</v>
      </c>
      <c r="E639" s="9">
        <v>14609.2</v>
      </c>
      <c r="F639" s="9">
        <v>14621</v>
      </c>
      <c r="G639" s="9">
        <f>IF(A639&lt;=$C$4,"",MAX(INDEX($D$15:$D$713,A639-$C$4):D638))</f>
        <v>14620.5</v>
      </c>
      <c r="H639" s="12">
        <f>IF(A639&lt;$C$5,"",MIN(INDEX($E$15:$E$713,A639-$C$5):E638))</f>
        <v>14609.8</v>
      </c>
      <c r="I639" s="9">
        <f t="shared" si="94"/>
        <v>7.3000000000010914</v>
      </c>
      <c r="J639" s="10">
        <f t="shared" si="101"/>
        <v>11.185512445672183</v>
      </c>
      <c r="K639" s="16" t="str">
        <f t="shared" si="99"/>
        <v>buy</v>
      </c>
      <c r="L639" s="10">
        <f t="shared" si="100"/>
        <v>14620.5</v>
      </c>
      <c r="M639" s="15">
        <f t="shared" si="102"/>
        <v>14577.202364736933</v>
      </c>
      <c r="N639" s="15">
        <f t="shared" si="95"/>
        <v>14636.571452894597</v>
      </c>
      <c r="O639" s="10" t="str">
        <f t="shared" si="96"/>
        <v>buy</v>
      </c>
      <c r="P639" s="10">
        <f t="shared" si="97"/>
        <v>14600.949999999999</v>
      </c>
      <c r="Q639" s="18">
        <f t="shared" si="98"/>
        <v>11.873817631532827</v>
      </c>
      <c r="R639" s="17" t="str">
        <f t="shared" si="93"/>
        <v/>
      </c>
    </row>
    <row r="640" spans="1:18" x14ac:dyDescent="0.25">
      <c r="A640" s="10">
        <v>626</v>
      </c>
      <c r="B640" s="20">
        <v>44216.559027777781</v>
      </c>
      <c r="C640" s="9">
        <v>14621.35</v>
      </c>
      <c r="D640" s="9">
        <v>14625.449999999999</v>
      </c>
      <c r="E640" s="9">
        <v>14614.55</v>
      </c>
      <c r="F640" s="9">
        <v>14621.85</v>
      </c>
      <c r="G640" s="9">
        <f>IF(A640&lt;=$C$4,"",MAX(INDEX($D$15:$D$713,A640-$C$4):D639))</f>
        <v>14624.35</v>
      </c>
      <c r="H640" s="12">
        <f>IF(A640&lt;$C$5,"",MIN(INDEX($E$15:$E$713,A640-$C$5):E639))</f>
        <v>14609.2</v>
      </c>
      <c r="I640" s="9">
        <f t="shared" si="94"/>
        <v>15.149999999999636</v>
      </c>
      <c r="J640" s="10">
        <f t="shared" si="101"/>
        <v>11.383736823388556</v>
      </c>
      <c r="K640" s="16" t="str">
        <f t="shared" si="99"/>
        <v>buy</v>
      </c>
      <c r="L640" s="10">
        <f t="shared" si="100"/>
        <v>14624.35</v>
      </c>
      <c r="M640" s="15">
        <f t="shared" si="102"/>
        <v>14577.202364736933</v>
      </c>
      <c r="N640" s="15">
        <f t="shared" si="95"/>
        <v>14636.571452894597</v>
      </c>
      <c r="O640" s="10" t="str">
        <f t="shared" si="96"/>
        <v>buy</v>
      </c>
      <c r="P640" s="10">
        <f t="shared" si="97"/>
        <v>14600.949999999999</v>
      </c>
      <c r="Q640" s="18">
        <f t="shared" si="98"/>
        <v>11.873817631532827</v>
      </c>
      <c r="R640" s="17" t="str">
        <f t="shared" si="93"/>
        <v/>
      </c>
    </row>
    <row r="641" spans="1:18" x14ac:dyDescent="0.25">
      <c r="A641" s="10">
        <v>627</v>
      </c>
      <c r="B641" s="20">
        <v>44216.55972222222</v>
      </c>
      <c r="C641" s="9">
        <v>14622.6</v>
      </c>
      <c r="D641" s="9">
        <v>14630.35</v>
      </c>
      <c r="E641" s="9">
        <v>14614.5</v>
      </c>
      <c r="F641" s="9">
        <v>14624.85</v>
      </c>
      <c r="G641" s="9">
        <f>IF(A641&lt;=$C$4,"",MAX(INDEX($D$15:$D$713,A641-$C$4):D640))</f>
        <v>14625.449999999999</v>
      </c>
      <c r="H641" s="12">
        <f>IF(A641&lt;$C$5,"",MIN(INDEX($E$15:$E$713,A641-$C$5):E640))</f>
        <v>14609.2</v>
      </c>
      <c r="I641" s="9">
        <f t="shared" si="94"/>
        <v>10.899999999999636</v>
      </c>
      <c r="J641" s="10">
        <f t="shared" si="101"/>
        <v>11.359549982219111</v>
      </c>
      <c r="K641" s="16" t="str">
        <f t="shared" si="99"/>
        <v>buy</v>
      </c>
      <c r="L641" s="10">
        <f t="shared" si="100"/>
        <v>14625.449999999999</v>
      </c>
      <c r="M641" s="15">
        <f t="shared" si="102"/>
        <v>14577.202364736933</v>
      </c>
      <c r="N641" s="15">
        <f t="shared" si="95"/>
        <v>14636.571452894597</v>
      </c>
      <c r="O641" s="10" t="str">
        <f t="shared" si="96"/>
        <v>buy</v>
      </c>
      <c r="P641" s="10">
        <f t="shared" si="97"/>
        <v>14600.949999999999</v>
      </c>
      <c r="Q641" s="18">
        <f t="shared" si="98"/>
        <v>11.873817631532827</v>
      </c>
      <c r="R641" s="17" t="str">
        <f t="shared" si="93"/>
        <v/>
      </c>
    </row>
    <row r="642" spans="1:18" x14ac:dyDescent="0.25">
      <c r="A642" s="10">
        <v>628</v>
      </c>
      <c r="B642" s="20">
        <v>44216.560416666667</v>
      </c>
      <c r="C642" s="9">
        <v>14625.1</v>
      </c>
      <c r="D642" s="9">
        <v>14633.3</v>
      </c>
      <c r="E642" s="9">
        <v>14614.949999999999</v>
      </c>
      <c r="F642" s="9">
        <v>14626.1</v>
      </c>
      <c r="G642" s="9">
        <f>IF(A642&lt;=$C$4,"",MAX(INDEX($D$15:$D$713,A642-$C$4):D641))</f>
        <v>14630.35</v>
      </c>
      <c r="H642" s="12">
        <f>IF(A642&lt;$C$5,"",MIN(INDEX($E$15:$E$713,A642-$C$5):E641))</f>
        <v>14609.2</v>
      </c>
      <c r="I642" s="9">
        <f t="shared" si="94"/>
        <v>15.850000000000364</v>
      </c>
      <c r="J642" s="10">
        <f t="shared" si="101"/>
        <v>11.584072483108173</v>
      </c>
      <c r="K642" s="16" t="str">
        <f t="shared" si="99"/>
        <v>buy</v>
      </c>
      <c r="L642" s="10">
        <f t="shared" si="100"/>
        <v>14630.35</v>
      </c>
      <c r="M642" s="15">
        <f t="shared" si="102"/>
        <v>14577.202364736933</v>
      </c>
      <c r="N642" s="15">
        <f t="shared" si="95"/>
        <v>14636.571452894597</v>
      </c>
      <c r="O642" s="10" t="str">
        <f t="shared" si="96"/>
        <v>buy</v>
      </c>
      <c r="P642" s="10">
        <f t="shared" si="97"/>
        <v>14600.949999999999</v>
      </c>
      <c r="Q642" s="18">
        <f t="shared" si="98"/>
        <v>11.873817631532827</v>
      </c>
      <c r="R642" s="17" t="str">
        <f t="shared" si="93"/>
        <v/>
      </c>
    </row>
    <row r="643" spans="1:18" x14ac:dyDescent="0.25">
      <c r="A643" s="10">
        <v>629</v>
      </c>
      <c r="B643" s="20">
        <v>44216.561111111114</v>
      </c>
      <c r="C643" s="9">
        <v>14625.8</v>
      </c>
      <c r="D643" s="9">
        <v>14634.050000000001</v>
      </c>
      <c r="E643" s="9">
        <v>14621.65</v>
      </c>
      <c r="F643" s="9">
        <v>14632.65</v>
      </c>
      <c r="G643" s="9">
        <f>IF(A643&lt;=$C$4,"",MAX(INDEX($D$15:$D$713,A643-$C$4):D642))</f>
        <v>14633.3</v>
      </c>
      <c r="H643" s="12">
        <f>IF(A643&lt;$C$5,"",MIN(INDEX($E$15:$E$713,A643-$C$5):E642))</f>
        <v>14614.5</v>
      </c>
      <c r="I643" s="9">
        <f t="shared" si="94"/>
        <v>18.350000000000364</v>
      </c>
      <c r="J643" s="10">
        <f t="shared" si="101"/>
        <v>11.922368858952783</v>
      </c>
      <c r="K643" s="16" t="str">
        <f t="shared" si="99"/>
        <v>buy</v>
      </c>
      <c r="L643" s="10">
        <f t="shared" si="100"/>
        <v>14633.3</v>
      </c>
      <c r="M643" s="15">
        <f t="shared" si="102"/>
        <v>14577.202364736933</v>
      </c>
      <c r="N643" s="15">
        <f t="shared" si="95"/>
        <v>14636.571452894597</v>
      </c>
      <c r="O643" s="10" t="str">
        <f t="shared" si="96"/>
        <v>buy</v>
      </c>
      <c r="P643" s="10">
        <f t="shared" si="97"/>
        <v>14600.949999999999</v>
      </c>
      <c r="Q643" s="18">
        <f t="shared" si="98"/>
        <v>11.873817631532827</v>
      </c>
      <c r="R643" s="17" t="str">
        <f t="shared" si="93"/>
        <v/>
      </c>
    </row>
    <row r="644" spans="1:18" x14ac:dyDescent="0.25">
      <c r="A644" s="10">
        <v>630</v>
      </c>
      <c r="B644" s="20">
        <v>44216.561805555553</v>
      </c>
      <c r="C644" s="9">
        <v>14632.6</v>
      </c>
      <c r="D644" s="9">
        <v>14640.8</v>
      </c>
      <c r="E644" s="9">
        <v>14622.85</v>
      </c>
      <c r="F644" s="9">
        <v>14630.45</v>
      </c>
      <c r="G644" s="9">
        <f>IF(A644&lt;=$C$4,"",MAX(INDEX($D$15:$D$713,A644-$C$4):D643))</f>
        <v>14634.050000000001</v>
      </c>
      <c r="H644" s="12">
        <f>IF(A644&lt;$C$5,"",MIN(INDEX($E$15:$E$713,A644-$C$5):E643))</f>
        <v>14614.5</v>
      </c>
      <c r="I644" s="9">
        <f t="shared" si="94"/>
        <v>12.400000000001455</v>
      </c>
      <c r="J644" s="10">
        <f t="shared" si="101"/>
        <v>11.946250416005217</v>
      </c>
      <c r="K644" s="16" t="str">
        <f t="shared" si="99"/>
        <v>buy</v>
      </c>
      <c r="L644" s="10">
        <f t="shared" si="100"/>
        <v>14634.050000000001</v>
      </c>
      <c r="M644" s="15" t="str">
        <f t="shared" si="102"/>
        <v/>
      </c>
      <c r="N644" s="15" t="str">
        <f t="shared" si="95"/>
        <v/>
      </c>
      <c r="O644" s="10" t="str">
        <f t="shared" si="96"/>
        <v>TP</v>
      </c>
      <c r="P644" s="10" t="str">
        <f t="shared" si="97"/>
        <v/>
      </c>
      <c r="Q644" s="18" t="str">
        <f t="shared" si="98"/>
        <v/>
      </c>
      <c r="R644" s="17">
        <f t="shared" si="93"/>
        <v>35.621452894598406</v>
      </c>
    </row>
    <row r="645" spans="1:18" x14ac:dyDescent="0.25">
      <c r="A645" s="10">
        <v>631</v>
      </c>
      <c r="B645" s="20">
        <v>44216.5625</v>
      </c>
      <c r="C645" s="9">
        <v>14630.800000000001</v>
      </c>
      <c r="D645" s="9">
        <v>14638.150000000001</v>
      </c>
      <c r="E645" s="9">
        <v>14624.9</v>
      </c>
      <c r="F645" s="9">
        <v>14633.3</v>
      </c>
      <c r="G645" s="9">
        <f>IF(A645&lt;=$C$4,"",MAX(INDEX($D$15:$D$713,A645-$C$4):D644))</f>
        <v>14640.8</v>
      </c>
      <c r="H645" s="12">
        <f>IF(A645&lt;$C$5,"",MIN(INDEX($E$15:$E$713,A645-$C$5):E644))</f>
        <v>14614.949999999999</v>
      </c>
      <c r="I645" s="9">
        <f t="shared" si="94"/>
        <v>17.949999999998909</v>
      </c>
      <c r="J645" s="10">
        <f t="shared" si="101"/>
        <v>12.246437895204902</v>
      </c>
      <c r="K645" s="16" t="str">
        <f t="shared" si="99"/>
        <v/>
      </c>
      <c r="L645" s="10" t="str">
        <f t="shared" si="100"/>
        <v/>
      </c>
      <c r="M645" s="15" t="str">
        <f t="shared" si="102"/>
        <v/>
      </c>
      <c r="N645" s="15" t="str">
        <f t="shared" si="95"/>
        <v/>
      </c>
      <c r="O645" s="10" t="str">
        <f t="shared" si="96"/>
        <v/>
      </c>
      <c r="P645" s="10" t="str">
        <f t="shared" si="97"/>
        <v/>
      </c>
      <c r="Q645" s="18" t="str">
        <f t="shared" si="98"/>
        <v/>
      </c>
      <c r="R645" s="17" t="str">
        <f t="shared" si="93"/>
        <v/>
      </c>
    </row>
    <row r="646" spans="1:18" x14ac:dyDescent="0.25">
      <c r="A646" s="10">
        <v>632</v>
      </c>
      <c r="B646" s="20">
        <v>44216.563194444447</v>
      </c>
      <c r="C646" s="9">
        <v>14633</v>
      </c>
      <c r="D646" s="9">
        <v>14637.35</v>
      </c>
      <c r="E646" s="9">
        <v>14625.05</v>
      </c>
      <c r="F646" s="9">
        <v>14632.75</v>
      </c>
      <c r="G646" s="9">
        <f>IF(A646&lt;=$C$4,"",MAX(INDEX($D$15:$D$713,A646-$C$4):D645))</f>
        <v>14640.8</v>
      </c>
      <c r="H646" s="12">
        <f>IF(A646&lt;$C$5,"",MIN(INDEX($E$15:$E$713,A646-$C$5):E645))</f>
        <v>14621.65</v>
      </c>
      <c r="I646" s="9">
        <f t="shared" si="94"/>
        <v>13.250000000001819</v>
      </c>
      <c r="J646" s="10">
        <f t="shared" si="101"/>
        <v>12.296616000444748</v>
      </c>
      <c r="K646" s="16" t="str">
        <f t="shared" si="99"/>
        <v/>
      </c>
      <c r="L646" s="10" t="str">
        <f t="shared" si="100"/>
        <v/>
      </c>
      <c r="M646" s="15" t="str">
        <f t="shared" si="102"/>
        <v/>
      </c>
      <c r="N646" s="15" t="str">
        <f t="shared" si="95"/>
        <v/>
      </c>
      <c r="O646" s="10" t="str">
        <f t="shared" si="96"/>
        <v/>
      </c>
      <c r="P646" s="10" t="str">
        <f t="shared" si="97"/>
        <v/>
      </c>
      <c r="Q646" s="18" t="str">
        <f t="shared" si="98"/>
        <v/>
      </c>
      <c r="R646" s="17" t="str">
        <f t="shared" si="93"/>
        <v/>
      </c>
    </row>
    <row r="647" spans="1:18" x14ac:dyDescent="0.25">
      <c r="A647" s="10">
        <v>633</v>
      </c>
      <c r="B647" s="20">
        <v>44216.563888888886</v>
      </c>
      <c r="C647" s="9">
        <v>14633.4</v>
      </c>
      <c r="D647" s="9">
        <v>14639.949999999999</v>
      </c>
      <c r="E647" s="9">
        <v>14629.550000000001</v>
      </c>
      <c r="F647" s="9">
        <v>14631.25</v>
      </c>
      <c r="G647" s="9">
        <f>IF(A647&lt;=$C$4,"",MAX(INDEX($D$15:$D$713,A647-$C$4):D646))</f>
        <v>14640.8</v>
      </c>
      <c r="H647" s="12">
        <f>IF(A647&lt;$C$5,"",MIN(INDEX($E$15:$E$713,A647-$C$5):E646))</f>
        <v>14622.85</v>
      </c>
      <c r="I647" s="9">
        <f t="shared" si="94"/>
        <v>12.300000000001091</v>
      </c>
      <c r="J647" s="10">
        <f t="shared" si="101"/>
        <v>12.296785200422566</v>
      </c>
      <c r="K647" s="16" t="str">
        <f t="shared" si="99"/>
        <v/>
      </c>
      <c r="L647" s="10" t="str">
        <f t="shared" si="100"/>
        <v/>
      </c>
      <c r="M647" s="15" t="str">
        <f t="shared" si="102"/>
        <v/>
      </c>
      <c r="N647" s="15" t="str">
        <f t="shared" si="95"/>
        <v/>
      </c>
      <c r="O647" s="10" t="str">
        <f t="shared" si="96"/>
        <v/>
      </c>
      <c r="P647" s="10" t="str">
        <f t="shared" si="97"/>
        <v/>
      </c>
      <c r="Q647" s="18" t="str">
        <f t="shared" si="98"/>
        <v/>
      </c>
      <c r="R647" s="17" t="str">
        <f t="shared" si="93"/>
        <v/>
      </c>
    </row>
    <row r="648" spans="1:18" x14ac:dyDescent="0.25">
      <c r="A648" s="10">
        <v>634</v>
      </c>
      <c r="B648" s="20">
        <v>44216.564583333333</v>
      </c>
      <c r="C648" s="9">
        <v>14630.75</v>
      </c>
      <c r="D648" s="9">
        <v>14636.4</v>
      </c>
      <c r="E648" s="9">
        <v>14625.199999999999</v>
      </c>
      <c r="F648" s="9">
        <v>14629.5</v>
      </c>
      <c r="G648" s="9">
        <f>IF(A648&lt;=$C$4,"",MAX(INDEX($D$15:$D$713,A648-$C$4):D647))</f>
        <v>14639.949999999999</v>
      </c>
      <c r="H648" s="12">
        <f>IF(A648&lt;$C$5,"",MIN(INDEX($E$15:$E$713,A648-$C$5):E647))</f>
        <v>14624.9</v>
      </c>
      <c r="I648" s="9">
        <f t="shared" si="94"/>
        <v>10.399999999997817</v>
      </c>
      <c r="J648" s="10">
        <f t="shared" si="101"/>
        <v>12.201945940401327</v>
      </c>
      <c r="K648" s="16" t="str">
        <f t="shared" si="99"/>
        <v/>
      </c>
      <c r="L648" s="10" t="str">
        <f t="shared" si="100"/>
        <v/>
      </c>
      <c r="M648" s="15" t="str">
        <f t="shared" si="102"/>
        <v/>
      </c>
      <c r="N648" s="15" t="str">
        <f t="shared" si="95"/>
        <v/>
      </c>
      <c r="O648" s="10" t="str">
        <f t="shared" si="96"/>
        <v/>
      </c>
      <c r="P648" s="10" t="str">
        <f t="shared" si="97"/>
        <v/>
      </c>
      <c r="Q648" s="18" t="str">
        <f t="shared" si="98"/>
        <v/>
      </c>
      <c r="R648" s="17" t="str">
        <f t="shared" si="93"/>
        <v/>
      </c>
    </row>
    <row r="649" spans="1:18" x14ac:dyDescent="0.25">
      <c r="A649" s="10">
        <v>635</v>
      </c>
      <c r="B649" s="20">
        <v>44216.56527777778</v>
      </c>
      <c r="C649" s="9">
        <v>14629.7</v>
      </c>
      <c r="D649" s="9">
        <v>14630.85</v>
      </c>
      <c r="E649" s="9">
        <v>14622.849999999999</v>
      </c>
      <c r="F649" s="9">
        <v>14629.7</v>
      </c>
      <c r="G649" s="9">
        <f>IF(A649&lt;=$C$4,"",MAX(INDEX($D$15:$D$713,A649-$C$4):D648))</f>
        <v>14639.949999999999</v>
      </c>
      <c r="H649" s="12">
        <f>IF(A649&lt;$C$5,"",MIN(INDEX($E$15:$E$713,A649-$C$5):E648))</f>
        <v>14625.05</v>
      </c>
      <c r="I649" s="9">
        <f t="shared" si="94"/>
        <v>11.200000000000728</v>
      </c>
      <c r="J649" s="10">
        <f t="shared" si="101"/>
        <v>12.151848643381296</v>
      </c>
      <c r="K649" s="16" t="str">
        <f t="shared" si="99"/>
        <v>sell</v>
      </c>
      <c r="L649" s="10">
        <f t="shared" si="100"/>
        <v>14625.05</v>
      </c>
      <c r="M649" s="15">
        <f t="shared" si="102"/>
        <v>14649.353697286762</v>
      </c>
      <c r="N649" s="15">
        <f t="shared" si="95"/>
        <v>14588.594454069855</v>
      </c>
      <c r="O649" s="10" t="str">
        <f t="shared" si="96"/>
        <v>sell</v>
      </c>
      <c r="P649" s="10">
        <f t="shared" si="97"/>
        <v>14625.05</v>
      </c>
      <c r="Q649" s="18">
        <f t="shared" si="98"/>
        <v>12.151848643381296</v>
      </c>
      <c r="R649" s="17" t="str">
        <f t="shared" si="93"/>
        <v/>
      </c>
    </row>
    <row r="650" spans="1:18" x14ac:dyDescent="0.25">
      <c r="A650" s="10">
        <v>636</v>
      </c>
      <c r="B650" s="20">
        <v>44216.565972222219</v>
      </c>
      <c r="C650" s="9">
        <v>14629.849999999999</v>
      </c>
      <c r="D650" s="9">
        <v>14635.900000000001</v>
      </c>
      <c r="E650" s="9">
        <v>14623.8</v>
      </c>
      <c r="F650" s="9">
        <v>14629.95</v>
      </c>
      <c r="G650" s="9">
        <f>IF(A650&lt;=$C$4,"",MAX(INDEX($D$15:$D$713,A650-$C$4):D649))</f>
        <v>14639.949999999999</v>
      </c>
      <c r="H650" s="12">
        <f>IF(A650&lt;$C$5,"",MIN(INDEX($E$15:$E$713,A650-$C$5):E649))</f>
        <v>14622.849999999999</v>
      </c>
      <c r="I650" s="9">
        <f t="shared" si="94"/>
        <v>8.000000000001819</v>
      </c>
      <c r="J650" s="10">
        <f t="shared" si="101"/>
        <v>11.944256211212323</v>
      </c>
      <c r="K650" s="16" t="str">
        <f t="shared" si="99"/>
        <v/>
      </c>
      <c r="L650" s="10" t="str">
        <f t="shared" si="100"/>
        <v/>
      </c>
      <c r="M650" s="15">
        <f t="shared" si="102"/>
        <v>14649.353697286762</v>
      </c>
      <c r="N650" s="15">
        <f t="shared" si="95"/>
        <v>14588.594454069855</v>
      </c>
      <c r="O650" s="10" t="str">
        <f t="shared" si="96"/>
        <v>sell</v>
      </c>
      <c r="P650" s="10">
        <f t="shared" si="97"/>
        <v>14625.05</v>
      </c>
      <c r="Q650" s="18">
        <f t="shared" si="98"/>
        <v>12.151848643381296</v>
      </c>
      <c r="R650" s="17" t="str">
        <f t="shared" si="93"/>
        <v/>
      </c>
    </row>
    <row r="651" spans="1:18" x14ac:dyDescent="0.25">
      <c r="A651" s="10">
        <v>637</v>
      </c>
      <c r="B651" s="20">
        <v>44216.566666666666</v>
      </c>
      <c r="C651" s="9">
        <v>14629.95</v>
      </c>
      <c r="D651" s="9">
        <v>14633.95</v>
      </c>
      <c r="E651" s="9">
        <v>14626.15</v>
      </c>
      <c r="F651" s="9">
        <v>14632.5</v>
      </c>
      <c r="G651" s="9">
        <f>IF(A651&lt;=$C$4,"",MAX(INDEX($D$15:$D$713,A651-$C$4):D650))</f>
        <v>14636.4</v>
      </c>
      <c r="H651" s="12">
        <f>IF(A651&lt;$C$5,"",MIN(INDEX($E$15:$E$713,A651-$C$5):E650))</f>
        <v>14622.849999999999</v>
      </c>
      <c r="I651" s="9">
        <f t="shared" si="94"/>
        <v>12.100000000002183</v>
      </c>
      <c r="J651" s="10">
        <f t="shared" si="101"/>
        <v>11.952043400651815</v>
      </c>
      <c r="K651" s="16" t="str">
        <f t="shared" si="99"/>
        <v/>
      </c>
      <c r="L651" s="10" t="str">
        <f t="shared" si="100"/>
        <v/>
      </c>
      <c r="M651" s="15">
        <f t="shared" si="102"/>
        <v>14649.353697286762</v>
      </c>
      <c r="N651" s="15">
        <f t="shared" si="95"/>
        <v>14588.594454069855</v>
      </c>
      <c r="O651" s="10" t="str">
        <f t="shared" si="96"/>
        <v>sell</v>
      </c>
      <c r="P651" s="10">
        <f t="shared" si="97"/>
        <v>14625.05</v>
      </c>
      <c r="Q651" s="18">
        <f t="shared" si="98"/>
        <v>12.151848643381296</v>
      </c>
      <c r="R651" s="17" t="str">
        <f t="shared" si="93"/>
        <v/>
      </c>
    </row>
    <row r="652" spans="1:18" x14ac:dyDescent="0.25">
      <c r="A652" s="10">
        <v>638</v>
      </c>
      <c r="B652" s="20">
        <v>44216.567361111112</v>
      </c>
      <c r="C652" s="9">
        <v>14632.5</v>
      </c>
      <c r="D652" s="9">
        <v>14641.550000000001</v>
      </c>
      <c r="E652" s="9">
        <v>14627.1</v>
      </c>
      <c r="F652" s="9">
        <v>14631.5</v>
      </c>
      <c r="G652" s="9">
        <f>IF(A652&lt;=$C$4,"",MAX(INDEX($D$15:$D$713,A652-$C$4):D651))</f>
        <v>14635.900000000001</v>
      </c>
      <c r="H652" s="12">
        <f>IF(A652&lt;$C$5,"",MIN(INDEX($E$15:$E$713,A652-$C$5):E651))</f>
        <v>14622.849999999999</v>
      </c>
      <c r="I652" s="9">
        <f t="shared" si="94"/>
        <v>7.8000000000010914</v>
      </c>
      <c r="J652" s="10">
        <f t="shared" si="101"/>
        <v>11.744441230619278</v>
      </c>
      <c r="K652" s="16" t="str">
        <f t="shared" si="99"/>
        <v>buy</v>
      </c>
      <c r="L652" s="10">
        <f t="shared" si="100"/>
        <v>14635.900000000001</v>
      </c>
      <c r="M652" s="15">
        <f t="shared" si="102"/>
        <v>14649.353697286762</v>
      </c>
      <c r="N652" s="15">
        <f t="shared" si="95"/>
        <v>14588.594454069855</v>
      </c>
      <c r="O652" s="10" t="str">
        <f t="shared" si="96"/>
        <v>sell</v>
      </c>
      <c r="P652" s="10">
        <f t="shared" si="97"/>
        <v>14625.05</v>
      </c>
      <c r="Q652" s="18">
        <f t="shared" si="98"/>
        <v>12.151848643381296</v>
      </c>
      <c r="R652" s="17" t="str">
        <f t="shared" si="93"/>
        <v/>
      </c>
    </row>
    <row r="653" spans="1:18" x14ac:dyDescent="0.25">
      <c r="A653" s="10">
        <v>639</v>
      </c>
      <c r="B653" s="20">
        <v>44216.568055555559</v>
      </c>
      <c r="C653" s="9">
        <v>14631.949999999999</v>
      </c>
      <c r="D653" s="9">
        <v>14635.15</v>
      </c>
      <c r="E653" s="9">
        <v>14628.449999999999</v>
      </c>
      <c r="F653" s="9">
        <v>14632.05</v>
      </c>
      <c r="G653" s="9">
        <f>IF(A653&lt;=$C$4,"",MAX(INDEX($D$15:$D$713,A653-$C$4):D652))</f>
        <v>14641.550000000001</v>
      </c>
      <c r="H653" s="12">
        <f>IF(A653&lt;$C$5,"",MIN(INDEX($E$15:$E$713,A653-$C$5):E652))</f>
        <v>14623.8</v>
      </c>
      <c r="I653" s="9">
        <f t="shared" si="94"/>
        <v>14.450000000000728</v>
      </c>
      <c r="J653" s="10">
        <f t="shared" si="101"/>
        <v>11.87971916908835</v>
      </c>
      <c r="K653" s="16" t="str">
        <f t="shared" si="99"/>
        <v/>
      </c>
      <c r="L653" s="10" t="str">
        <f t="shared" si="100"/>
        <v/>
      </c>
      <c r="M653" s="15">
        <f t="shared" si="102"/>
        <v>14649.353697286762</v>
      </c>
      <c r="N653" s="15">
        <f t="shared" si="95"/>
        <v>14588.594454069855</v>
      </c>
      <c r="O653" s="10" t="str">
        <f t="shared" si="96"/>
        <v>sell</v>
      </c>
      <c r="P653" s="10">
        <f t="shared" si="97"/>
        <v>14625.05</v>
      </c>
      <c r="Q653" s="18">
        <f t="shared" si="98"/>
        <v>12.151848643381296</v>
      </c>
      <c r="R653" s="17" t="str">
        <f t="shared" si="93"/>
        <v/>
      </c>
    </row>
    <row r="654" spans="1:18" x14ac:dyDescent="0.25">
      <c r="A654" s="10">
        <v>640</v>
      </c>
      <c r="B654" s="20">
        <v>44216.568749999999</v>
      </c>
      <c r="C654" s="9">
        <v>14632.5</v>
      </c>
      <c r="D654" s="9">
        <v>14639.550000000001</v>
      </c>
      <c r="E654" s="9">
        <v>14627</v>
      </c>
      <c r="F654" s="9">
        <v>14632.6</v>
      </c>
      <c r="G654" s="9">
        <f>IF(A654&lt;=$C$4,"",MAX(INDEX($D$15:$D$713,A654-$C$4):D653))</f>
        <v>14641.550000000001</v>
      </c>
      <c r="H654" s="12">
        <f>IF(A654&lt;$C$5,"",MIN(INDEX($E$15:$E$713,A654-$C$5):E653))</f>
        <v>14626.15</v>
      </c>
      <c r="I654" s="9">
        <f t="shared" si="94"/>
        <v>6.7000000000007276</v>
      </c>
      <c r="J654" s="10">
        <f t="shared" si="101"/>
        <v>11.620733210633968</v>
      </c>
      <c r="K654" s="16" t="str">
        <f t="shared" si="99"/>
        <v/>
      </c>
      <c r="L654" s="10" t="str">
        <f t="shared" si="100"/>
        <v/>
      </c>
      <c r="M654" s="15">
        <f t="shared" si="102"/>
        <v>14649.353697286762</v>
      </c>
      <c r="N654" s="15">
        <f t="shared" si="95"/>
        <v>14588.594454069855</v>
      </c>
      <c r="O654" s="10" t="str">
        <f t="shared" si="96"/>
        <v>sell</v>
      </c>
      <c r="P654" s="10">
        <f t="shared" si="97"/>
        <v>14625.05</v>
      </c>
      <c r="Q654" s="18">
        <f t="shared" si="98"/>
        <v>12.151848643381296</v>
      </c>
      <c r="R654" s="17" t="str">
        <f t="shared" si="93"/>
        <v/>
      </c>
    </row>
    <row r="655" spans="1:18" x14ac:dyDescent="0.25">
      <c r="A655" s="10">
        <v>641</v>
      </c>
      <c r="B655" s="20">
        <v>44216.569444444445</v>
      </c>
      <c r="C655" s="9">
        <v>14632.55</v>
      </c>
      <c r="D655" s="9">
        <v>14639.2</v>
      </c>
      <c r="E655" s="9">
        <v>14627.35</v>
      </c>
      <c r="F655" s="9">
        <v>14632.45</v>
      </c>
      <c r="G655" s="9">
        <f>IF(A655&lt;=$C$4,"",MAX(INDEX($D$15:$D$713,A655-$C$4):D654))</f>
        <v>14641.550000000001</v>
      </c>
      <c r="H655" s="12">
        <f>IF(A655&lt;$C$5,"",MIN(INDEX($E$15:$E$713,A655-$C$5):E654))</f>
        <v>14627</v>
      </c>
      <c r="I655" s="9">
        <f t="shared" si="94"/>
        <v>12.550000000001091</v>
      </c>
      <c r="J655" s="10">
        <f t="shared" si="101"/>
        <v>11.667196550102325</v>
      </c>
      <c r="K655" s="16" t="str">
        <f t="shared" si="99"/>
        <v/>
      </c>
      <c r="L655" s="10" t="str">
        <f t="shared" si="100"/>
        <v/>
      </c>
      <c r="M655" s="15">
        <f t="shared" si="102"/>
        <v>14649.353697286762</v>
      </c>
      <c r="N655" s="15">
        <f t="shared" si="95"/>
        <v>14588.594454069855</v>
      </c>
      <c r="O655" s="10" t="str">
        <f t="shared" si="96"/>
        <v>sell</v>
      </c>
      <c r="P655" s="10">
        <f t="shared" si="97"/>
        <v>14625.05</v>
      </c>
      <c r="Q655" s="18">
        <f t="shared" si="98"/>
        <v>12.151848643381296</v>
      </c>
      <c r="R655" s="17" t="str">
        <f t="shared" ref="R655:R713" si="103">IF(AND(O654="buy", O655="SL"), M654-P654, IF(AND(O654="sell",O655="SL"), P654-M654, IF(AND(O654="buy", O655="TP"), N654-P654, IF(AND(O654="sell", O655="TP"),P654-N654,""))))</f>
        <v/>
      </c>
    </row>
    <row r="656" spans="1:18" x14ac:dyDescent="0.25">
      <c r="A656" s="10">
        <v>642</v>
      </c>
      <c r="B656" s="20">
        <v>44216.570138888892</v>
      </c>
      <c r="C656" s="9">
        <v>14632.25</v>
      </c>
      <c r="D656" s="9">
        <v>14642.25</v>
      </c>
      <c r="E656" s="9">
        <v>14625.9</v>
      </c>
      <c r="F656" s="9">
        <v>14633.65</v>
      </c>
      <c r="G656" s="9">
        <f>IF(A656&lt;=$C$4,"",MAX(INDEX($D$15:$D$713,A656-$C$4):D655))</f>
        <v>14639.550000000001</v>
      </c>
      <c r="H656" s="12">
        <f>IF(A656&lt;$C$5,"",MIN(INDEX($E$15:$E$713,A656-$C$5):E655))</f>
        <v>14627</v>
      </c>
      <c r="I656" s="9">
        <f t="shared" si="94"/>
        <v>11.850000000000364</v>
      </c>
      <c r="J656" s="10">
        <f t="shared" si="101"/>
        <v>11.676336722597227</v>
      </c>
      <c r="K656" s="16" t="str">
        <f t="shared" si="99"/>
        <v>buy</v>
      </c>
      <c r="L656" s="10">
        <f t="shared" si="100"/>
        <v>14639.550000000001</v>
      </c>
      <c r="M656" s="15">
        <f t="shared" si="102"/>
        <v>14649.353697286762</v>
      </c>
      <c r="N656" s="15">
        <f t="shared" si="95"/>
        <v>14588.594454069855</v>
      </c>
      <c r="O656" s="10" t="str">
        <f t="shared" si="96"/>
        <v>sell</v>
      </c>
      <c r="P656" s="10">
        <f t="shared" si="97"/>
        <v>14625.05</v>
      </c>
      <c r="Q656" s="18">
        <f t="shared" si="98"/>
        <v>12.151848643381296</v>
      </c>
      <c r="R656" s="17" t="str">
        <f t="shared" si="103"/>
        <v/>
      </c>
    </row>
    <row r="657" spans="1:18" x14ac:dyDescent="0.25">
      <c r="A657" s="10">
        <v>643</v>
      </c>
      <c r="B657" s="20">
        <v>44216.570833333331</v>
      </c>
      <c r="C657" s="9">
        <v>14633.5</v>
      </c>
      <c r="D657" s="9">
        <v>14638.85</v>
      </c>
      <c r="E657" s="9">
        <v>14631.95</v>
      </c>
      <c r="F657" s="9">
        <v>14634.3</v>
      </c>
      <c r="G657" s="9">
        <f>IF(A657&lt;=$C$4,"",MAX(INDEX($D$15:$D$713,A657-$C$4):D656))</f>
        <v>14642.25</v>
      </c>
      <c r="H657" s="12">
        <f>IF(A657&lt;$C$5,"",MIN(INDEX($E$15:$E$713,A657-$C$5):E656))</f>
        <v>14625.9</v>
      </c>
      <c r="I657" s="9">
        <f t="shared" ref="I657:I713" si="104">MAX(D656-E656,D656-F655,F655-E656)</f>
        <v>16.350000000000364</v>
      </c>
      <c r="J657" s="10">
        <f t="shared" si="101"/>
        <v>11.910019886467385</v>
      </c>
      <c r="K657" s="16" t="str">
        <f t="shared" si="99"/>
        <v/>
      </c>
      <c r="L657" s="10" t="str">
        <f t="shared" si="100"/>
        <v/>
      </c>
      <c r="M657" s="15">
        <f t="shared" si="102"/>
        <v>14649.353697286762</v>
      </c>
      <c r="N657" s="15">
        <f t="shared" si="95"/>
        <v>14588.594454069855</v>
      </c>
      <c r="O657" s="10" t="str">
        <f t="shared" si="96"/>
        <v>sell</v>
      </c>
      <c r="P657" s="10">
        <f t="shared" si="97"/>
        <v>14625.05</v>
      </c>
      <c r="Q657" s="18">
        <f t="shared" si="98"/>
        <v>12.151848643381296</v>
      </c>
      <c r="R657" s="17" t="str">
        <f t="shared" si="103"/>
        <v/>
      </c>
    </row>
    <row r="658" spans="1:18" x14ac:dyDescent="0.25">
      <c r="A658" s="10">
        <v>644</v>
      </c>
      <c r="B658" s="20">
        <v>44216.571527777778</v>
      </c>
      <c r="C658" s="9">
        <v>14633.7</v>
      </c>
      <c r="D658" s="9">
        <v>14641.95</v>
      </c>
      <c r="E658" s="9">
        <v>14630.2</v>
      </c>
      <c r="F658" s="9">
        <v>14635.45</v>
      </c>
      <c r="G658" s="9">
        <f>IF(A658&lt;=$C$4,"",MAX(INDEX($D$15:$D$713,A658-$C$4):D657))</f>
        <v>14642.25</v>
      </c>
      <c r="H658" s="12">
        <f>IF(A658&lt;$C$5,"",MIN(INDEX($E$15:$E$713,A658-$C$5):E657))</f>
        <v>14625.9</v>
      </c>
      <c r="I658" s="9">
        <f t="shared" si="104"/>
        <v>6.8999999999996362</v>
      </c>
      <c r="J658" s="10">
        <f t="shared" si="101"/>
        <v>11.659518892143996</v>
      </c>
      <c r="K658" s="16" t="str">
        <f t="shared" si="99"/>
        <v/>
      </c>
      <c r="L658" s="10" t="str">
        <f t="shared" si="100"/>
        <v/>
      </c>
      <c r="M658" s="15">
        <f t="shared" si="102"/>
        <v>14649.353697286762</v>
      </c>
      <c r="N658" s="15">
        <f t="shared" si="95"/>
        <v>14588.594454069855</v>
      </c>
      <c r="O658" s="10" t="str">
        <f t="shared" si="96"/>
        <v>sell</v>
      </c>
      <c r="P658" s="10">
        <f t="shared" si="97"/>
        <v>14625.05</v>
      </c>
      <c r="Q658" s="18">
        <f t="shared" si="98"/>
        <v>12.151848643381296</v>
      </c>
      <c r="R658" s="17" t="str">
        <f t="shared" si="103"/>
        <v/>
      </c>
    </row>
    <row r="659" spans="1:18" x14ac:dyDescent="0.25">
      <c r="A659" s="10">
        <v>645</v>
      </c>
      <c r="B659" s="20">
        <v>44216.572222222225</v>
      </c>
      <c r="C659" s="9">
        <v>14635.85</v>
      </c>
      <c r="D659" s="9">
        <v>14641</v>
      </c>
      <c r="E659" s="9">
        <v>14633.9</v>
      </c>
      <c r="F659" s="9">
        <v>14637.05</v>
      </c>
      <c r="G659" s="9">
        <f>IF(A659&lt;=$C$4,"",MAX(INDEX($D$15:$D$713,A659-$C$4):D658))</f>
        <v>14642.25</v>
      </c>
      <c r="H659" s="12">
        <f>IF(A659&lt;$C$5,"",MIN(INDEX($E$15:$E$713,A659-$C$5):E658))</f>
        <v>14625.9</v>
      </c>
      <c r="I659" s="9">
        <f t="shared" si="104"/>
        <v>11.75</v>
      </c>
      <c r="J659" s="10">
        <f t="shared" si="101"/>
        <v>11.664042947536796</v>
      </c>
      <c r="K659" s="16" t="str">
        <f t="shared" si="99"/>
        <v/>
      </c>
      <c r="L659" s="10" t="str">
        <f t="shared" si="100"/>
        <v/>
      </c>
      <c r="M659" s="15">
        <f t="shared" si="102"/>
        <v>14649.353697286762</v>
      </c>
      <c r="N659" s="15">
        <f t="shared" si="95"/>
        <v>14588.594454069855</v>
      </c>
      <c r="O659" s="10" t="str">
        <f t="shared" si="96"/>
        <v>sell</v>
      </c>
      <c r="P659" s="10">
        <f t="shared" si="97"/>
        <v>14625.05</v>
      </c>
      <c r="Q659" s="18">
        <f t="shared" si="98"/>
        <v>12.151848643381296</v>
      </c>
      <c r="R659" s="17" t="str">
        <f t="shared" si="103"/>
        <v/>
      </c>
    </row>
    <row r="660" spans="1:18" x14ac:dyDescent="0.25">
      <c r="A660" s="10">
        <v>646</v>
      </c>
      <c r="B660" s="20">
        <v>44216.572916666664</v>
      </c>
      <c r="C660" s="9">
        <v>14636.65</v>
      </c>
      <c r="D660" s="9">
        <v>14641.699999999999</v>
      </c>
      <c r="E660" s="9">
        <v>14632.05</v>
      </c>
      <c r="F660" s="9">
        <v>14635.7</v>
      </c>
      <c r="G660" s="9">
        <f>IF(A660&lt;=$C$4,"",MAX(INDEX($D$15:$D$713,A660-$C$4):D659))</f>
        <v>14641.95</v>
      </c>
      <c r="H660" s="12">
        <f>IF(A660&lt;$C$5,"",MIN(INDEX($E$15:$E$713,A660-$C$5):E659))</f>
        <v>14630.2</v>
      </c>
      <c r="I660" s="9">
        <f t="shared" si="104"/>
        <v>7.1000000000003638</v>
      </c>
      <c r="J660" s="10">
        <f t="shared" si="101"/>
        <v>11.435840800159975</v>
      </c>
      <c r="K660" s="16" t="str">
        <f t="shared" si="99"/>
        <v/>
      </c>
      <c r="L660" s="10" t="str">
        <f t="shared" si="100"/>
        <v/>
      </c>
      <c r="M660" s="15">
        <f t="shared" si="102"/>
        <v>14649.353697286762</v>
      </c>
      <c r="N660" s="15">
        <f t="shared" si="95"/>
        <v>14588.594454069855</v>
      </c>
      <c r="O660" s="10" t="str">
        <f t="shared" si="96"/>
        <v>sell</v>
      </c>
      <c r="P660" s="10">
        <f t="shared" si="97"/>
        <v>14625.05</v>
      </c>
      <c r="Q660" s="18">
        <f t="shared" si="98"/>
        <v>12.151848643381296</v>
      </c>
      <c r="R660" s="17" t="str">
        <f t="shared" si="103"/>
        <v/>
      </c>
    </row>
    <row r="661" spans="1:18" x14ac:dyDescent="0.25">
      <c r="A661" s="10">
        <v>647</v>
      </c>
      <c r="B661" s="20">
        <v>44216.573611111111</v>
      </c>
      <c r="C661" s="9">
        <v>14635.650000000001</v>
      </c>
      <c r="D661" s="9">
        <v>14641.5</v>
      </c>
      <c r="E661" s="9">
        <v>14630.25</v>
      </c>
      <c r="F661" s="9">
        <v>14632.2</v>
      </c>
      <c r="G661" s="9">
        <f>IF(A661&lt;=$C$4,"",MAX(INDEX($D$15:$D$713,A661-$C$4):D660))</f>
        <v>14641.95</v>
      </c>
      <c r="H661" s="12">
        <f>IF(A661&lt;$C$5,"",MIN(INDEX($E$15:$E$713,A661-$C$5):E660))</f>
        <v>14630.2</v>
      </c>
      <c r="I661" s="9">
        <f t="shared" si="104"/>
        <v>9.6499999999996362</v>
      </c>
      <c r="J661" s="10">
        <f t="shared" si="101"/>
        <v>11.346548760151958</v>
      </c>
      <c r="K661" s="16" t="str">
        <f t="shared" si="99"/>
        <v/>
      </c>
      <c r="L661" s="10" t="str">
        <f t="shared" si="100"/>
        <v/>
      </c>
      <c r="M661" s="15">
        <f t="shared" si="102"/>
        <v>14649.353697286762</v>
      </c>
      <c r="N661" s="15">
        <f t="shared" si="95"/>
        <v>14588.594454069855</v>
      </c>
      <c r="O661" s="10" t="str">
        <f t="shared" si="96"/>
        <v>sell</v>
      </c>
      <c r="P661" s="10">
        <f t="shared" si="97"/>
        <v>14625.05</v>
      </c>
      <c r="Q661" s="18">
        <f t="shared" si="98"/>
        <v>12.151848643381296</v>
      </c>
      <c r="R661" s="17" t="str">
        <f t="shared" si="103"/>
        <v/>
      </c>
    </row>
    <row r="662" spans="1:18" x14ac:dyDescent="0.25">
      <c r="A662" s="10">
        <v>648</v>
      </c>
      <c r="B662" s="20">
        <v>44216.574305555558</v>
      </c>
      <c r="C662" s="9">
        <v>14631.949999999999</v>
      </c>
      <c r="D662" s="9">
        <v>14638.2</v>
      </c>
      <c r="E662" s="9">
        <v>14627.95</v>
      </c>
      <c r="F662" s="9">
        <v>14636.45</v>
      </c>
      <c r="G662" s="9">
        <f>IF(A662&lt;=$C$4,"",MAX(INDEX($D$15:$D$713,A662-$C$4):D661))</f>
        <v>14641.699999999999</v>
      </c>
      <c r="H662" s="12">
        <f>IF(A662&lt;$C$5,"",MIN(INDEX($E$15:$E$713,A662-$C$5):E661))</f>
        <v>14630.25</v>
      </c>
      <c r="I662" s="9">
        <f t="shared" si="104"/>
        <v>11.25</v>
      </c>
      <c r="J662" s="10">
        <f t="shared" si="101"/>
        <v>11.341721322144361</v>
      </c>
      <c r="K662" s="16" t="str">
        <f t="shared" si="99"/>
        <v>sell</v>
      </c>
      <c r="L662" s="10">
        <f t="shared" si="100"/>
        <v>14630.25</v>
      </c>
      <c r="M662" s="15">
        <f t="shared" si="102"/>
        <v>14649.353697286762</v>
      </c>
      <c r="N662" s="15">
        <f t="shared" si="95"/>
        <v>14588.594454069855</v>
      </c>
      <c r="O662" s="10" t="str">
        <f t="shared" si="96"/>
        <v>sell</v>
      </c>
      <c r="P662" s="10">
        <f t="shared" si="97"/>
        <v>14625.05</v>
      </c>
      <c r="Q662" s="18">
        <f t="shared" si="98"/>
        <v>12.151848643381296</v>
      </c>
      <c r="R662" s="17" t="str">
        <f t="shared" si="103"/>
        <v/>
      </c>
    </row>
    <row r="663" spans="1:18" x14ac:dyDescent="0.25">
      <c r="A663" s="10">
        <v>649</v>
      </c>
      <c r="B663" s="20">
        <v>44216.574999999997</v>
      </c>
      <c r="C663" s="9">
        <v>14636.7</v>
      </c>
      <c r="D663" s="9">
        <v>14643.55</v>
      </c>
      <c r="E663" s="9">
        <v>14629.449999999999</v>
      </c>
      <c r="F663" s="9">
        <v>14636.75</v>
      </c>
      <c r="G663" s="9">
        <f>IF(A663&lt;=$C$4,"",MAX(INDEX($D$15:$D$713,A663-$C$4):D662))</f>
        <v>14641.699999999999</v>
      </c>
      <c r="H663" s="12">
        <f>IF(A663&lt;$C$5,"",MIN(INDEX($E$15:$E$713,A663-$C$5):E662))</f>
        <v>14627.95</v>
      </c>
      <c r="I663" s="9">
        <f t="shared" si="104"/>
        <v>10.25</v>
      </c>
      <c r="J663" s="10">
        <f t="shared" si="101"/>
        <v>11.287135256037143</v>
      </c>
      <c r="K663" s="16" t="str">
        <f t="shared" si="99"/>
        <v>buy</v>
      </c>
      <c r="L663" s="10">
        <f t="shared" si="100"/>
        <v>14641.699999999999</v>
      </c>
      <c r="M663" s="15">
        <f t="shared" si="102"/>
        <v>14649.353697286762</v>
      </c>
      <c r="N663" s="15">
        <f t="shared" si="95"/>
        <v>14588.594454069855</v>
      </c>
      <c r="O663" s="10" t="str">
        <f t="shared" si="96"/>
        <v>sell</v>
      </c>
      <c r="P663" s="10">
        <f t="shared" si="97"/>
        <v>14625.05</v>
      </c>
      <c r="Q663" s="18">
        <f t="shared" si="98"/>
        <v>12.151848643381296</v>
      </c>
      <c r="R663" s="17" t="str">
        <f t="shared" si="103"/>
        <v/>
      </c>
    </row>
    <row r="664" spans="1:18" x14ac:dyDescent="0.25">
      <c r="A664" s="10">
        <v>650</v>
      </c>
      <c r="B664" s="20">
        <v>44216.575694444444</v>
      </c>
      <c r="C664" s="9">
        <v>14637.349999999999</v>
      </c>
      <c r="D664" s="9">
        <v>14639.25</v>
      </c>
      <c r="E664" s="9">
        <v>14628.25</v>
      </c>
      <c r="F664" s="9">
        <v>14635.75</v>
      </c>
      <c r="G664" s="9">
        <f>IF(A664&lt;=$C$4,"",MAX(INDEX($D$15:$D$713,A664-$C$4):D663))</f>
        <v>14643.55</v>
      </c>
      <c r="H664" s="12">
        <f>IF(A664&lt;$C$5,"",MIN(INDEX($E$15:$E$713,A664-$C$5):E663))</f>
        <v>14627.95</v>
      </c>
      <c r="I664" s="9">
        <f t="shared" si="104"/>
        <v>14.100000000000364</v>
      </c>
      <c r="J664" s="10">
        <f t="shared" si="101"/>
        <v>11.427778493235305</v>
      </c>
      <c r="K664" s="16" t="str">
        <f t="shared" si="99"/>
        <v/>
      </c>
      <c r="L664" s="10" t="str">
        <f t="shared" si="100"/>
        <v/>
      </c>
      <c r="M664" s="15">
        <f t="shared" si="102"/>
        <v>14649.353697286762</v>
      </c>
      <c r="N664" s="15">
        <f t="shared" si="95"/>
        <v>14588.594454069855</v>
      </c>
      <c r="O664" s="10" t="str">
        <f t="shared" si="96"/>
        <v>sell</v>
      </c>
      <c r="P664" s="10">
        <f t="shared" si="97"/>
        <v>14625.05</v>
      </c>
      <c r="Q664" s="18">
        <f t="shared" si="98"/>
        <v>12.151848643381296</v>
      </c>
      <c r="R664" s="17" t="str">
        <f t="shared" si="103"/>
        <v/>
      </c>
    </row>
    <row r="665" spans="1:18" x14ac:dyDescent="0.25">
      <c r="A665" s="10">
        <v>651</v>
      </c>
      <c r="B665" s="20">
        <v>44216.576388888891</v>
      </c>
      <c r="C665" s="9">
        <v>14635.85</v>
      </c>
      <c r="D665" s="9">
        <v>14644.449999999999</v>
      </c>
      <c r="E665" s="9">
        <v>14626.8</v>
      </c>
      <c r="F665" s="9">
        <v>14640.1</v>
      </c>
      <c r="G665" s="9">
        <f>IF(A665&lt;=$C$4,"",MAX(INDEX($D$15:$D$713,A665-$C$4):D664))</f>
        <v>14643.55</v>
      </c>
      <c r="H665" s="12">
        <f>IF(A665&lt;$C$5,"",MIN(INDEX($E$15:$E$713,A665-$C$5):E664))</f>
        <v>14627.95</v>
      </c>
      <c r="I665" s="9">
        <f t="shared" si="104"/>
        <v>11</v>
      </c>
      <c r="J665" s="10">
        <f t="shared" si="101"/>
        <v>11.406389568573541</v>
      </c>
      <c r="K665" s="16" t="str">
        <f t="shared" si="99"/>
        <v>buy</v>
      </c>
      <c r="L665" s="10">
        <f t="shared" si="100"/>
        <v>14643.55</v>
      </c>
      <c r="M665" s="15">
        <f t="shared" si="102"/>
        <v>14649.353697286762</v>
      </c>
      <c r="N665" s="15">
        <f t="shared" si="95"/>
        <v>14588.594454069855</v>
      </c>
      <c r="O665" s="10" t="str">
        <f t="shared" si="96"/>
        <v>sell</v>
      </c>
      <c r="P665" s="10">
        <f t="shared" si="97"/>
        <v>14625.05</v>
      </c>
      <c r="Q665" s="18">
        <f t="shared" si="98"/>
        <v>12.151848643381296</v>
      </c>
      <c r="R665" s="17" t="str">
        <f t="shared" si="103"/>
        <v/>
      </c>
    </row>
    <row r="666" spans="1:18" x14ac:dyDescent="0.25">
      <c r="A666" s="10">
        <v>652</v>
      </c>
      <c r="B666" s="20">
        <v>44216.57708333333</v>
      </c>
      <c r="C666" s="9">
        <v>14639.8</v>
      </c>
      <c r="D666" s="9">
        <v>14642.75</v>
      </c>
      <c r="E666" s="9">
        <v>14633.9</v>
      </c>
      <c r="F666" s="9">
        <v>14639.4</v>
      </c>
      <c r="G666" s="9">
        <f>IF(A666&lt;=$C$4,"",MAX(INDEX($D$15:$D$713,A666-$C$4):D665))</f>
        <v>14644.449999999999</v>
      </c>
      <c r="H666" s="12">
        <f>IF(A666&lt;$C$5,"",MIN(INDEX($E$15:$E$713,A666-$C$5):E665))</f>
        <v>14626.8</v>
      </c>
      <c r="I666" s="9">
        <f t="shared" si="104"/>
        <v>17.649999999999636</v>
      </c>
      <c r="J666" s="10">
        <f t="shared" si="101"/>
        <v>11.718570090144846</v>
      </c>
      <c r="K666" s="16" t="str">
        <f t="shared" si="99"/>
        <v/>
      </c>
      <c r="L666" s="10" t="str">
        <f t="shared" si="100"/>
        <v/>
      </c>
      <c r="M666" s="15">
        <f t="shared" si="102"/>
        <v>14649.353697286762</v>
      </c>
      <c r="N666" s="15">
        <f t="shared" si="95"/>
        <v>14588.594454069855</v>
      </c>
      <c r="O666" s="10" t="str">
        <f t="shared" si="96"/>
        <v>sell</v>
      </c>
      <c r="P666" s="10">
        <f t="shared" si="97"/>
        <v>14625.05</v>
      </c>
      <c r="Q666" s="18">
        <f t="shared" si="98"/>
        <v>12.151848643381296</v>
      </c>
      <c r="R666" s="17" t="str">
        <f t="shared" si="103"/>
        <v/>
      </c>
    </row>
    <row r="667" spans="1:18" x14ac:dyDescent="0.25">
      <c r="A667" s="10">
        <v>653</v>
      </c>
      <c r="B667" s="20">
        <v>44216.577777777777</v>
      </c>
      <c r="C667" s="9">
        <v>14639.55</v>
      </c>
      <c r="D667" s="9">
        <v>14643.699999999999</v>
      </c>
      <c r="E667" s="9">
        <v>14631.199999999999</v>
      </c>
      <c r="F667" s="9">
        <v>14640.1</v>
      </c>
      <c r="G667" s="9">
        <f>IF(A667&lt;=$C$4,"",MAX(INDEX($D$15:$D$713,A667-$C$4):D666))</f>
        <v>14644.449999999999</v>
      </c>
      <c r="H667" s="12">
        <f>IF(A667&lt;$C$5,"",MIN(INDEX($E$15:$E$713,A667-$C$5):E666))</f>
        <v>14626.8</v>
      </c>
      <c r="I667" s="9">
        <f t="shared" si="104"/>
        <v>8.8500000000003638</v>
      </c>
      <c r="J667" s="10">
        <f t="shared" si="101"/>
        <v>11.575141585637621</v>
      </c>
      <c r="K667" s="16" t="str">
        <f t="shared" si="99"/>
        <v/>
      </c>
      <c r="L667" s="10" t="str">
        <f t="shared" si="100"/>
        <v/>
      </c>
      <c r="M667" s="15">
        <f t="shared" si="102"/>
        <v>14649.353697286762</v>
      </c>
      <c r="N667" s="15">
        <f t="shared" si="95"/>
        <v>14588.594454069855</v>
      </c>
      <c r="O667" s="10" t="str">
        <f t="shared" si="96"/>
        <v>sell</v>
      </c>
      <c r="P667" s="10">
        <f t="shared" si="97"/>
        <v>14625.05</v>
      </c>
      <c r="Q667" s="18">
        <f t="shared" si="98"/>
        <v>12.151848643381296</v>
      </c>
      <c r="R667" s="17" t="str">
        <f t="shared" si="103"/>
        <v/>
      </c>
    </row>
    <row r="668" spans="1:18" x14ac:dyDescent="0.25">
      <c r="A668" s="10">
        <v>654</v>
      </c>
      <c r="B668" s="20">
        <v>44216.578472222223</v>
      </c>
      <c r="C668" s="9">
        <v>14640.55</v>
      </c>
      <c r="D668" s="9">
        <v>14645.45</v>
      </c>
      <c r="E668" s="9">
        <v>14634.5</v>
      </c>
      <c r="F668" s="9">
        <v>14635.25</v>
      </c>
      <c r="G668" s="9">
        <f>IF(A668&lt;=$C$4,"",MAX(INDEX($D$15:$D$713,A668-$C$4):D667))</f>
        <v>14644.449999999999</v>
      </c>
      <c r="H668" s="12">
        <f>IF(A668&lt;$C$5,"",MIN(INDEX($E$15:$E$713,A668-$C$5):E667))</f>
        <v>14626.8</v>
      </c>
      <c r="I668" s="9">
        <f t="shared" si="104"/>
        <v>12.5</v>
      </c>
      <c r="J668" s="10">
        <f t="shared" si="101"/>
        <v>11.62138450635574</v>
      </c>
      <c r="K668" s="16" t="str">
        <f t="shared" si="99"/>
        <v>buy</v>
      </c>
      <c r="L668" s="10">
        <f t="shared" si="100"/>
        <v>14644.449999999999</v>
      </c>
      <c r="M668" s="15">
        <f t="shared" si="102"/>
        <v>14649.353697286762</v>
      </c>
      <c r="N668" s="15">
        <f t="shared" si="95"/>
        <v>14588.594454069855</v>
      </c>
      <c r="O668" s="10" t="str">
        <f t="shared" si="96"/>
        <v>sell</v>
      </c>
      <c r="P668" s="10">
        <f t="shared" si="97"/>
        <v>14625.05</v>
      </c>
      <c r="Q668" s="18">
        <f t="shared" si="98"/>
        <v>12.151848643381296</v>
      </c>
      <c r="R668" s="17" t="str">
        <f t="shared" si="103"/>
        <v/>
      </c>
    </row>
    <row r="669" spans="1:18" x14ac:dyDescent="0.25">
      <c r="A669" s="10">
        <v>655</v>
      </c>
      <c r="B669" s="20">
        <v>44216.57916666667</v>
      </c>
      <c r="C669" s="9">
        <v>14635.1</v>
      </c>
      <c r="D669" s="9">
        <v>14643</v>
      </c>
      <c r="E669" s="9">
        <v>14632.25</v>
      </c>
      <c r="F669" s="9">
        <v>14637.7</v>
      </c>
      <c r="G669" s="9">
        <f>IF(A669&lt;=$C$4,"",MAX(INDEX($D$15:$D$713,A669-$C$4):D668))</f>
        <v>14645.45</v>
      </c>
      <c r="H669" s="12">
        <f>IF(A669&lt;$C$5,"",MIN(INDEX($E$15:$E$713,A669-$C$5):E668))</f>
        <v>14631.199999999999</v>
      </c>
      <c r="I669" s="9">
        <f t="shared" si="104"/>
        <v>10.950000000000728</v>
      </c>
      <c r="J669" s="10">
        <f t="shared" si="101"/>
        <v>11.58781528103799</v>
      </c>
      <c r="K669" s="16" t="str">
        <f t="shared" si="99"/>
        <v/>
      </c>
      <c r="L669" s="10" t="str">
        <f t="shared" si="100"/>
        <v/>
      </c>
      <c r="M669" s="15">
        <f t="shared" si="102"/>
        <v>14649.353697286762</v>
      </c>
      <c r="N669" s="15">
        <f t="shared" si="95"/>
        <v>14588.594454069855</v>
      </c>
      <c r="O669" s="10" t="str">
        <f t="shared" si="96"/>
        <v>sell</v>
      </c>
      <c r="P669" s="10">
        <f t="shared" si="97"/>
        <v>14625.05</v>
      </c>
      <c r="Q669" s="18">
        <f t="shared" si="98"/>
        <v>12.151848643381296</v>
      </c>
      <c r="R669" s="17" t="str">
        <f t="shared" si="103"/>
        <v/>
      </c>
    </row>
    <row r="670" spans="1:18" x14ac:dyDescent="0.25">
      <c r="A670" s="10">
        <v>656</v>
      </c>
      <c r="B670" s="20">
        <v>44216.579861111109</v>
      </c>
      <c r="C670" s="9">
        <v>14638</v>
      </c>
      <c r="D670" s="9">
        <v>14641.4</v>
      </c>
      <c r="E670" s="9">
        <v>14632.15</v>
      </c>
      <c r="F670" s="9">
        <v>14636.4</v>
      </c>
      <c r="G670" s="9">
        <f>IF(A670&lt;=$C$4,"",MAX(INDEX($D$15:$D$713,A670-$C$4):D669))</f>
        <v>14645.45</v>
      </c>
      <c r="H670" s="12">
        <f>IF(A670&lt;$C$5,"",MIN(INDEX($E$15:$E$713,A670-$C$5):E669))</f>
        <v>14631.199999999999</v>
      </c>
      <c r="I670" s="9">
        <f t="shared" si="104"/>
        <v>10.75</v>
      </c>
      <c r="J670" s="10">
        <f t="shared" si="101"/>
        <v>11.545924516986091</v>
      </c>
      <c r="K670" s="16" t="str">
        <f t="shared" si="99"/>
        <v/>
      </c>
      <c r="L670" s="10" t="str">
        <f t="shared" si="100"/>
        <v/>
      </c>
      <c r="M670" s="15">
        <f t="shared" si="102"/>
        <v>14649.353697286762</v>
      </c>
      <c r="N670" s="15">
        <f t="shared" si="95"/>
        <v>14588.594454069855</v>
      </c>
      <c r="O670" s="10" t="str">
        <f t="shared" si="96"/>
        <v>sell</v>
      </c>
      <c r="P670" s="10">
        <f t="shared" si="97"/>
        <v>14625.05</v>
      </c>
      <c r="Q670" s="18">
        <f t="shared" si="98"/>
        <v>12.151848643381296</v>
      </c>
      <c r="R670" s="17" t="str">
        <f t="shared" si="103"/>
        <v/>
      </c>
    </row>
    <row r="671" spans="1:18" x14ac:dyDescent="0.25">
      <c r="A671" s="10">
        <v>657</v>
      </c>
      <c r="B671" s="20">
        <v>44216.580555555556</v>
      </c>
      <c r="C671" s="9">
        <v>14636.55</v>
      </c>
      <c r="D671" s="9">
        <v>14643.900000000001</v>
      </c>
      <c r="E671" s="9">
        <v>14633.2</v>
      </c>
      <c r="F671" s="9">
        <v>14639.65</v>
      </c>
      <c r="G671" s="9">
        <f>IF(A671&lt;=$C$4,"",MAX(INDEX($D$15:$D$713,A671-$C$4):D670))</f>
        <v>14645.45</v>
      </c>
      <c r="H671" s="12">
        <f>IF(A671&lt;$C$5,"",MIN(INDEX($E$15:$E$713,A671-$C$5):E670))</f>
        <v>14632.15</v>
      </c>
      <c r="I671" s="9">
        <f t="shared" si="104"/>
        <v>9.25</v>
      </c>
      <c r="J671" s="10">
        <f t="shared" si="101"/>
        <v>11.431128291136787</v>
      </c>
      <c r="K671" s="16" t="str">
        <f t="shared" si="99"/>
        <v/>
      </c>
      <c r="L671" s="10" t="str">
        <f t="shared" si="100"/>
        <v/>
      </c>
      <c r="M671" s="15">
        <f t="shared" si="102"/>
        <v>14649.353697286762</v>
      </c>
      <c r="N671" s="15">
        <f t="shared" si="95"/>
        <v>14588.594454069855</v>
      </c>
      <c r="O671" s="10" t="str">
        <f t="shared" si="96"/>
        <v>sell</v>
      </c>
      <c r="P671" s="10">
        <f t="shared" si="97"/>
        <v>14625.05</v>
      </c>
      <c r="Q671" s="18">
        <f t="shared" si="98"/>
        <v>12.151848643381296</v>
      </c>
      <c r="R671" s="17" t="str">
        <f t="shared" si="103"/>
        <v/>
      </c>
    </row>
    <row r="672" spans="1:18" x14ac:dyDescent="0.25">
      <c r="A672" s="10">
        <v>658</v>
      </c>
      <c r="B672" s="20">
        <v>44216.581250000003</v>
      </c>
      <c r="C672" s="9">
        <v>14639.1</v>
      </c>
      <c r="D672" s="9">
        <v>14642.949999999999</v>
      </c>
      <c r="E672" s="9">
        <v>14634.65</v>
      </c>
      <c r="F672" s="9">
        <v>14639.05</v>
      </c>
      <c r="G672" s="9">
        <f>IF(A672&lt;=$C$4,"",MAX(INDEX($D$15:$D$713,A672-$C$4):D671))</f>
        <v>14643.900000000001</v>
      </c>
      <c r="H672" s="12">
        <f>IF(A672&lt;$C$5,"",MIN(INDEX($E$15:$E$713,A672-$C$5):E671))</f>
        <v>14632.15</v>
      </c>
      <c r="I672" s="9">
        <f t="shared" si="104"/>
        <v>10.700000000000728</v>
      </c>
      <c r="J672" s="10">
        <f t="shared" si="101"/>
        <v>11.394571876579985</v>
      </c>
      <c r="K672" s="16" t="str">
        <f t="shared" si="99"/>
        <v/>
      </c>
      <c r="L672" s="10" t="str">
        <f t="shared" si="100"/>
        <v/>
      </c>
      <c r="M672" s="15">
        <f t="shared" si="102"/>
        <v>14649.353697286762</v>
      </c>
      <c r="N672" s="15">
        <f t="shared" si="95"/>
        <v>14588.594454069855</v>
      </c>
      <c r="O672" s="10" t="str">
        <f t="shared" si="96"/>
        <v>sell</v>
      </c>
      <c r="P672" s="10">
        <f t="shared" si="97"/>
        <v>14625.05</v>
      </c>
      <c r="Q672" s="18">
        <f t="shared" si="98"/>
        <v>12.151848643381296</v>
      </c>
      <c r="R672" s="17" t="str">
        <f t="shared" si="103"/>
        <v/>
      </c>
    </row>
    <row r="673" spans="1:18" x14ac:dyDescent="0.25">
      <c r="A673" s="10">
        <v>659</v>
      </c>
      <c r="B673" s="20">
        <v>44216.581944444442</v>
      </c>
      <c r="C673" s="9">
        <v>14639.2</v>
      </c>
      <c r="D673" s="9">
        <v>14643.25</v>
      </c>
      <c r="E673" s="9">
        <v>14631</v>
      </c>
      <c r="F673" s="9">
        <v>14640.6</v>
      </c>
      <c r="G673" s="9">
        <f>IF(A673&lt;=$C$4,"",MAX(INDEX($D$15:$D$713,A673-$C$4):D672))</f>
        <v>14643.900000000001</v>
      </c>
      <c r="H673" s="12">
        <f>IF(A673&lt;$C$5,"",MIN(INDEX($E$15:$E$713,A673-$C$5):E672))</f>
        <v>14632.15</v>
      </c>
      <c r="I673" s="9">
        <f t="shared" si="104"/>
        <v>8.2999999999992724</v>
      </c>
      <c r="J673" s="10">
        <f t="shared" si="101"/>
        <v>11.23984328275095</v>
      </c>
      <c r="K673" s="16" t="str">
        <f t="shared" si="99"/>
        <v>sell</v>
      </c>
      <c r="L673" s="10">
        <f t="shared" si="100"/>
        <v>14632.15</v>
      </c>
      <c r="M673" s="15">
        <f t="shared" si="102"/>
        <v>14649.353697286762</v>
      </c>
      <c r="N673" s="15">
        <f t="shared" si="95"/>
        <v>14588.594454069855</v>
      </c>
      <c r="O673" s="10" t="str">
        <f t="shared" si="96"/>
        <v>sell</v>
      </c>
      <c r="P673" s="10">
        <f t="shared" si="97"/>
        <v>14625.05</v>
      </c>
      <c r="Q673" s="18">
        <f t="shared" si="98"/>
        <v>12.151848643381296</v>
      </c>
      <c r="R673" s="17" t="str">
        <f t="shared" si="103"/>
        <v/>
      </c>
    </row>
    <row r="674" spans="1:18" x14ac:dyDescent="0.25">
      <c r="A674" s="10">
        <v>660</v>
      </c>
      <c r="B674" s="20">
        <v>44216.582638888889</v>
      </c>
      <c r="C674" s="9">
        <v>14640.9</v>
      </c>
      <c r="D674" s="9">
        <v>14646.15</v>
      </c>
      <c r="E674" s="9">
        <v>14635.4</v>
      </c>
      <c r="F674" s="9">
        <v>14637.55</v>
      </c>
      <c r="G674" s="9">
        <f>IF(A674&lt;=$C$4,"",MAX(INDEX($D$15:$D$713,A674-$C$4):D673))</f>
        <v>14643.900000000001</v>
      </c>
      <c r="H674" s="12">
        <f>IF(A674&lt;$C$5,"",MIN(INDEX($E$15:$E$713,A674-$C$5):E673))</f>
        <v>14631</v>
      </c>
      <c r="I674" s="9">
        <f t="shared" si="104"/>
        <v>12.25</v>
      </c>
      <c r="J674" s="10">
        <f t="shared" si="101"/>
        <v>11.290351118613403</v>
      </c>
      <c r="K674" s="16" t="str">
        <f t="shared" si="99"/>
        <v>buy</v>
      </c>
      <c r="L674" s="10">
        <f t="shared" si="100"/>
        <v>14643.900000000001</v>
      </c>
      <c r="M674" s="15">
        <f t="shared" si="102"/>
        <v>14649.353697286762</v>
      </c>
      <c r="N674" s="15">
        <f t="shared" si="95"/>
        <v>14588.594454069855</v>
      </c>
      <c r="O674" s="10" t="str">
        <f t="shared" si="96"/>
        <v>sell</v>
      </c>
      <c r="P674" s="10">
        <f t="shared" si="97"/>
        <v>14625.05</v>
      </c>
      <c r="Q674" s="18">
        <f t="shared" si="98"/>
        <v>12.151848643381296</v>
      </c>
      <c r="R674" s="17" t="str">
        <f t="shared" si="103"/>
        <v/>
      </c>
    </row>
    <row r="675" spans="1:18" x14ac:dyDescent="0.25">
      <c r="A675" s="10">
        <v>661</v>
      </c>
      <c r="B675" s="20">
        <v>44216.583333333336</v>
      </c>
      <c r="C675" s="9">
        <v>14637.6</v>
      </c>
      <c r="D675" s="9">
        <v>14639.75</v>
      </c>
      <c r="E675" s="9">
        <v>14628.35</v>
      </c>
      <c r="F675" s="9">
        <v>14629.8</v>
      </c>
      <c r="G675" s="9">
        <f>IF(A675&lt;=$C$4,"",MAX(INDEX($D$15:$D$713,A675-$C$4):D674))</f>
        <v>14646.15</v>
      </c>
      <c r="H675" s="12">
        <f>IF(A675&lt;$C$5,"",MIN(INDEX($E$15:$E$713,A675-$C$5):E674))</f>
        <v>14631</v>
      </c>
      <c r="I675" s="9">
        <f t="shared" si="104"/>
        <v>10.75</v>
      </c>
      <c r="J675" s="10">
        <f t="shared" si="101"/>
        <v>11.263333562682734</v>
      </c>
      <c r="K675" s="16" t="str">
        <f t="shared" si="99"/>
        <v>sell</v>
      </c>
      <c r="L675" s="10">
        <f t="shared" si="100"/>
        <v>14631</v>
      </c>
      <c r="M675" s="15">
        <f t="shared" si="102"/>
        <v>14649.353697286762</v>
      </c>
      <c r="N675" s="15">
        <f t="shared" si="95"/>
        <v>14588.594454069855</v>
      </c>
      <c r="O675" s="10" t="str">
        <f t="shared" si="96"/>
        <v>sell</v>
      </c>
      <c r="P675" s="10">
        <f t="shared" si="97"/>
        <v>14625.05</v>
      </c>
      <c r="Q675" s="18">
        <f t="shared" si="98"/>
        <v>12.151848643381296</v>
      </c>
      <c r="R675" s="17" t="str">
        <f t="shared" si="103"/>
        <v/>
      </c>
    </row>
    <row r="676" spans="1:18" x14ac:dyDescent="0.25">
      <c r="A676" s="10">
        <v>662</v>
      </c>
      <c r="B676" s="20">
        <v>44216.584027777775</v>
      </c>
      <c r="C676" s="9">
        <v>14630</v>
      </c>
      <c r="D676" s="9">
        <v>14635.95</v>
      </c>
      <c r="E676" s="9">
        <v>14625.05</v>
      </c>
      <c r="F676" s="9">
        <v>14631.95</v>
      </c>
      <c r="G676" s="9">
        <f>IF(A676&lt;=$C$4,"",MAX(INDEX($D$15:$D$713,A676-$C$4):D675))</f>
        <v>14646.15</v>
      </c>
      <c r="H676" s="12">
        <f>IF(A676&lt;$C$5,"",MIN(INDEX($E$15:$E$713,A676-$C$5):E675))</f>
        <v>14628.35</v>
      </c>
      <c r="I676" s="9">
        <f t="shared" si="104"/>
        <v>11.399999999999636</v>
      </c>
      <c r="J676" s="10">
        <f t="shared" si="101"/>
        <v>11.270166884548578</v>
      </c>
      <c r="K676" s="16" t="str">
        <f t="shared" si="99"/>
        <v>sell</v>
      </c>
      <c r="L676" s="10">
        <f t="shared" si="100"/>
        <v>14628.35</v>
      </c>
      <c r="M676" s="15">
        <f t="shared" si="102"/>
        <v>14649.353697286762</v>
      </c>
      <c r="N676" s="15">
        <f t="shared" ref="N676:N713" si="105">IF(O676="buy",P676+$C$8*Q676, IF(O676="sell",P676-$C$8*Q676,""))</f>
        <v>14588.594454069855</v>
      </c>
      <c r="O676" s="10" t="str">
        <f t="shared" ref="O676:O713" si="106">IF(OR(O675="", O675="SL",O675="TP"), K676,IF(O675="buy", IF(E676&lt;=M675, "SL", IF(D676&gt;=N675, "TP",O675)), IF(O675="sell", IF(D676&gt;=M675, "SL", IF(E676&lt;=N675, "TP", O675)))))</f>
        <v>sell</v>
      </c>
      <c r="P676" s="10">
        <f t="shared" ref="P676:P713" si="107">IF(O675=O676,P675,IF(OR(O676="buy", O676="sell"),L676,""))</f>
        <v>14625.05</v>
      </c>
      <c r="Q676" s="18">
        <f t="shared" ref="Q676:Q713" si="108">IF(O676=O675, Q675, IF(OR(O676="buy", O676="sell"), J676, ""))</f>
        <v>12.151848643381296</v>
      </c>
      <c r="R676" s="17" t="str">
        <f t="shared" si="103"/>
        <v/>
      </c>
    </row>
    <row r="677" spans="1:18" x14ac:dyDescent="0.25">
      <c r="A677" s="10">
        <v>663</v>
      </c>
      <c r="B677" s="20">
        <v>44216.584722222222</v>
      </c>
      <c r="C677" s="9">
        <v>14632.15</v>
      </c>
      <c r="D677" s="9">
        <v>14637.900000000001</v>
      </c>
      <c r="E677" s="9">
        <v>14630.550000000001</v>
      </c>
      <c r="F677" s="9">
        <v>14634.95</v>
      </c>
      <c r="G677" s="9">
        <f>IF(A677&lt;=$C$4,"",MAX(INDEX($D$15:$D$713,A677-$C$4):D676))</f>
        <v>14646.15</v>
      </c>
      <c r="H677" s="12">
        <f>IF(A677&lt;$C$5,"",MIN(INDEX($E$15:$E$713,A677-$C$5):E676))</f>
        <v>14625.05</v>
      </c>
      <c r="I677" s="9">
        <f t="shared" si="104"/>
        <v>10.900000000001455</v>
      </c>
      <c r="J677" s="10">
        <f t="shared" si="101"/>
        <v>11.251658540321221</v>
      </c>
      <c r="K677" s="16" t="str">
        <f t="shared" ref="K677:K713" si="109">IF(D677&gt;=G677,"buy",IF(E677&lt;=H677,"sell",""))</f>
        <v/>
      </c>
      <c r="L677" s="10" t="str">
        <f t="shared" ref="L677:L713" si="110">IF(K677="buy",G677,IF(K677="sell",H677,""))</f>
        <v/>
      </c>
      <c r="M677" s="15">
        <f t="shared" si="102"/>
        <v>14649.353697286762</v>
      </c>
      <c r="N677" s="15">
        <f t="shared" si="105"/>
        <v>14588.594454069855</v>
      </c>
      <c r="O677" s="10" t="str">
        <f t="shared" si="106"/>
        <v>sell</v>
      </c>
      <c r="P677" s="10">
        <f t="shared" si="107"/>
        <v>14625.05</v>
      </c>
      <c r="Q677" s="18">
        <f t="shared" si="108"/>
        <v>12.151848643381296</v>
      </c>
      <c r="R677" s="17" t="str">
        <f t="shared" si="103"/>
        <v/>
      </c>
    </row>
    <row r="678" spans="1:18" x14ac:dyDescent="0.25">
      <c r="A678" s="10">
        <v>664</v>
      </c>
      <c r="B678" s="20">
        <v>44216.585416666669</v>
      </c>
      <c r="C678" s="9">
        <v>14635.3</v>
      </c>
      <c r="D678" s="9">
        <v>14641.699999999999</v>
      </c>
      <c r="E678" s="9">
        <v>14627.9</v>
      </c>
      <c r="F678" s="9">
        <v>14639.55</v>
      </c>
      <c r="G678" s="9">
        <f>IF(A678&lt;=$C$4,"",MAX(INDEX($D$15:$D$713,A678-$C$4):D677))</f>
        <v>14639.75</v>
      </c>
      <c r="H678" s="12">
        <f>IF(A678&lt;$C$5,"",MIN(INDEX($E$15:$E$713,A678-$C$5):E677))</f>
        <v>14625.05</v>
      </c>
      <c r="I678" s="9">
        <f t="shared" si="104"/>
        <v>7.3500000000003638</v>
      </c>
      <c r="J678" s="10">
        <f t="shared" ref="J678:J713" si="111">(J677*($C$6-1)+I678)/$C$6</f>
        <v>11.05657561330518</v>
      </c>
      <c r="K678" s="16" t="str">
        <f t="shared" si="109"/>
        <v>buy</v>
      </c>
      <c r="L678" s="10">
        <f t="shared" si="110"/>
        <v>14639.75</v>
      </c>
      <c r="M678" s="15">
        <f t="shared" si="102"/>
        <v>14649.353697286762</v>
      </c>
      <c r="N678" s="15">
        <f t="shared" si="105"/>
        <v>14588.594454069855</v>
      </c>
      <c r="O678" s="10" t="str">
        <f t="shared" si="106"/>
        <v>sell</v>
      </c>
      <c r="P678" s="10">
        <f t="shared" si="107"/>
        <v>14625.05</v>
      </c>
      <c r="Q678" s="18">
        <f t="shared" si="108"/>
        <v>12.151848643381296</v>
      </c>
      <c r="R678" s="17" t="str">
        <f t="shared" si="103"/>
        <v/>
      </c>
    </row>
    <row r="679" spans="1:18" x14ac:dyDescent="0.25">
      <c r="A679" s="10">
        <v>665</v>
      </c>
      <c r="B679" s="20">
        <v>44216.586111111108</v>
      </c>
      <c r="C679" s="9">
        <v>14639.75</v>
      </c>
      <c r="D679" s="9">
        <v>14648.8</v>
      </c>
      <c r="E679" s="9">
        <v>14631.449999999999</v>
      </c>
      <c r="F679" s="9">
        <v>14645.25</v>
      </c>
      <c r="G679" s="9">
        <f>IF(A679&lt;=$C$4,"",MAX(INDEX($D$15:$D$713,A679-$C$4):D678))</f>
        <v>14641.699999999999</v>
      </c>
      <c r="H679" s="12">
        <f>IF(A679&lt;$C$5,"",MIN(INDEX($E$15:$E$713,A679-$C$5):E678))</f>
        <v>14625.05</v>
      </c>
      <c r="I679" s="9">
        <f t="shared" si="104"/>
        <v>13.799999999999272</v>
      </c>
      <c r="J679" s="10">
        <f t="shared" si="111"/>
        <v>11.193746832639885</v>
      </c>
      <c r="K679" s="16" t="str">
        <f t="shared" si="109"/>
        <v>buy</v>
      </c>
      <c r="L679" s="10">
        <f t="shared" si="110"/>
        <v>14641.699999999999</v>
      </c>
      <c r="M679" s="15">
        <f t="shared" si="102"/>
        <v>14649.353697286762</v>
      </c>
      <c r="N679" s="15">
        <f t="shared" si="105"/>
        <v>14588.594454069855</v>
      </c>
      <c r="O679" s="10" t="str">
        <f t="shared" si="106"/>
        <v>sell</v>
      </c>
      <c r="P679" s="10">
        <f t="shared" si="107"/>
        <v>14625.05</v>
      </c>
      <c r="Q679" s="18">
        <f t="shared" si="108"/>
        <v>12.151848643381296</v>
      </c>
      <c r="R679" s="17" t="str">
        <f t="shared" si="103"/>
        <v/>
      </c>
    </row>
    <row r="680" spans="1:18" x14ac:dyDescent="0.25">
      <c r="A680" s="10">
        <v>666</v>
      </c>
      <c r="B680" s="20">
        <v>44216.586805555555</v>
      </c>
      <c r="C680" s="9">
        <v>14645.35</v>
      </c>
      <c r="D680" s="9">
        <v>14651.55</v>
      </c>
      <c r="E680" s="9">
        <v>14636.7</v>
      </c>
      <c r="F680" s="9">
        <v>14647.75</v>
      </c>
      <c r="G680" s="9">
        <f>IF(A680&lt;=$C$4,"",MAX(INDEX($D$15:$D$713,A680-$C$4):D679))</f>
        <v>14648.8</v>
      </c>
      <c r="H680" s="12">
        <f>IF(A680&lt;$C$5,"",MIN(INDEX($E$15:$E$713,A680-$C$5):E679))</f>
        <v>14627.9</v>
      </c>
      <c r="I680" s="9">
        <f t="shared" si="104"/>
        <v>17.350000000000364</v>
      </c>
      <c r="J680" s="10">
        <f t="shared" si="111"/>
        <v>11.501559491007908</v>
      </c>
      <c r="K680" s="16" t="str">
        <f t="shared" si="109"/>
        <v>buy</v>
      </c>
      <c r="L680" s="10">
        <f t="shared" si="110"/>
        <v>14648.8</v>
      </c>
      <c r="M680" s="15" t="str">
        <f t="shared" si="102"/>
        <v/>
      </c>
      <c r="N680" s="15" t="str">
        <f t="shared" si="105"/>
        <v/>
      </c>
      <c r="O680" s="10" t="str">
        <f t="shared" si="106"/>
        <v>SL</v>
      </c>
      <c r="P680" s="10" t="str">
        <f t="shared" si="107"/>
        <v/>
      </c>
      <c r="Q680" s="18" t="str">
        <f t="shared" si="108"/>
        <v/>
      </c>
      <c r="R680" s="17">
        <f t="shared" si="103"/>
        <v>-24.303697286763054</v>
      </c>
    </row>
    <row r="681" spans="1:18" x14ac:dyDescent="0.25">
      <c r="A681" s="10">
        <v>667</v>
      </c>
      <c r="B681" s="20">
        <v>44216.587500000001</v>
      </c>
      <c r="C681" s="9">
        <v>14648</v>
      </c>
      <c r="D681" s="9">
        <v>14655.45</v>
      </c>
      <c r="E681" s="9">
        <v>14640.4</v>
      </c>
      <c r="F681" s="9">
        <v>14648.55</v>
      </c>
      <c r="G681" s="9">
        <f>IF(A681&lt;=$C$4,"",MAX(INDEX($D$15:$D$713,A681-$C$4):D680))</f>
        <v>14651.55</v>
      </c>
      <c r="H681" s="12">
        <f>IF(A681&lt;$C$5,"",MIN(INDEX($E$15:$E$713,A681-$C$5):E680))</f>
        <v>14627.9</v>
      </c>
      <c r="I681" s="9">
        <f t="shared" si="104"/>
        <v>14.849999999998545</v>
      </c>
      <c r="J681" s="10">
        <f t="shared" si="111"/>
        <v>11.668981516457439</v>
      </c>
      <c r="K681" s="16" t="str">
        <f t="shared" si="109"/>
        <v>buy</v>
      </c>
      <c r="L681" s="10">
        <f t="shared" si="110"/>
        <v>14651.55</v>
      </c>
      <c r="M681" s="15">
        <f t="shared" si="102"/>
        <v>14628.212036967085</v>
      </c>
      <c r="N681" s="15">
        <f t="shared" si="105"/>
        <v>14686.556944549371</v>
      </c>
      <c r="O681" s="10" t="str">
        <f t="shared" si="106"/>
        <v>buy</v>
      </c>
      <c r="P681" s="10">
        <f t="shared" si="107"/>
        <v>14651.55</v>
      </c>
      <c r="Q681" s="18">
        <f t="shared" si="108"/>
        <v>11.668981516457439</v>
      </c>
      <c r="R681" s="17" t="str">
        <f t="shared" si="103"/>
        <v/>
      </c>
    </row>
    <row r="682" spans="1:18" x14ac:dyDescent="0.25">
      <c r="A682" s="10">
        <v>668</v>
      </c>
      <c r="B682" s="20">
        <v>44216.588194444441</v>
      </c>
      <c r="C682" s="9">
        <v>14648.400000000001</v>
      </c>
      <c r="D682" s="9">
        <v>14654.150000000001</v>
      </c>
      <c r="E682" s="9">
        <v>14644.449999999999</v>
      </c>
      <c r="F682" s="9">
        <v>14651.5</v>
      </c>
      <c r="G682" s="9">
        <f>IF(A682&lt;=$C$4,"",MAX(INDEX($D$15:$D$713,A682-$C$4):D681))</f>
        <v>14655.45</v>
      </c>
      <c r="H682" s="12">
        <f>IF(A682&lt;$C$5,"",MIN(INDEX($E$15:$E$713,A682-$C$5):E681))</f>
        <v>14631.449999999999</v>
      </c>
      <c r="I682" s="9">
        <f t="shared" si="104"/>
        <v>15.050000000001091</v>
      </c>
      <c r="J682" s="10">
        <f t="shared" si="111"/>
        <v>11.838032440634622</v>
      </c>
      <c r="K682" s="16" t="str">
        <f t="shared" si="109"/>
        <v/>
      </c>
      <c r="L682" s="10" t="str">
        <f t="shared" si="110"/>
        <v/>
      </c>
      <c r="M682" s="15">
        <f t="shared" si="102"/>
        <v>14628.212036967085</v>
      </c>
      <c r="N682" s="15">
        <f t="shared" si="105"/>
        <v>14686.556944549371</v>
      </c>
      <c r="O682" s="10" t="str">
        <f t="shared" si="106"/>
        <v>buy</v>
      </c>
      <c r="P682" s="10">
        <f t="shared" si="107"/>
        <v>14651.55</v>
      </c>
      <c r="Q682" s="18">
        <f t="shared" si="108"/>
        <v>11.668981516457439</v>
      </c>
      <c r="R682" s="17" t="str">
        <f t="shared" si="103"/>
        <v/>
      </c>
    </row>
    <row r="683" spans="1:18" x14ac:dyDescent="0.25">
      <c r="A683" s="10">
        <v>669</v>
      </c>
      <c r="B683" s="20">
        <v>44216.588888888888</v>
      </c>
      <c r="C683" s="9">
        <v>14651</v>
      </c>
      <c r="D683" s="9">
        <v>14654.15</v>
      </c>
      <c r="E683" s="9">
        <v>14644.900000000001</v>
      </c>
      <c r="F683" s="9">
        <v>14647.95</v>
      </c>
      <c r="G683" s="9">
        <f>IF(A683&lt;=$C$4,"",MAX(INDEX($D$15:$D$713,A683-$C$4):D682))</f>
        <v>14655.45</v>
      </c>
      <c r="H683" s="12">
        <f>IF(A683&lt;$C$5,"",MIN(INDEX($E$15:$E$713,A683-$C$5):E682))</f>
        <v>14636.7</v>
      </c>
      <c r="I683" s="9">
        <f t="shared" si="104"/>
        <v>9.7000000000025466</v>
      </c>
      <c r="J683" s="10">
        <f t="shared" si="111"/>
        <v>11.731130818603019</v>
      </c>
      <c r="K683" s="16" t="str">
        <f t="shared" si="109"/>
        <v/>
      </c>
      <c r="L683" s="10" t="str">
        <f t="shared" si="110"/>
        <v/>
      </c>
      <c r="M683" s="15">
        <f t="shared" si="102"/>
        <v>14628.212036967085</v>
      </c>
      <c r="N683" s="15">
        <f t="shared" si="105"/>
        <v>14686.556944549371</v>
      </c>
      <c r="O683" s="10" t="str">
        <f t="shared" si="106"/>
        <v>buy</v>
      </c>
      <c r="P683" s="10">
        <f t="shared" si="107"/>
        <v>14651.55</v>
      </c>
      <c r="Q683" s="18">
        <f t="shared" si="108"/>
        <v>11.668981516457439</v>
      </c>
      <c r="R683" s="17" t="str">
        <f t="shared" si="103"/>
        <v/>
      </c>
    </row>
    <row r="684" spans="1:18" x14ac:dyDescent="0.25">
      <c r="A684" s="10">
        <v>670</v>
      </c>
      <c r="B684" s="20">
        <v>44216.589583333334</v>
      </c>
      <c r="C684" s="9">
        <v>14647.65</v>
      </c>
      <c r="D684" s="9">
        <v>14653.8</v>
      </c>
      <c r="E684" s="9">
        <v>14642.15</v>
      </c>
      <c r="F684" s="9">
        <v>14652.8</v>
      </c>
      <c r="G684" s="9">
        <f>IF(A684&lt;=$C$4,"",MAX(INDEX($D$15:$D$713,A684-$C$4):D683))</f>
        <v>14655.45</v>
      </c>
      <c r="H684" s="12">
        <f>IF(A684&lt;$C$5,"",MIN(INDEX($E$15:$E$713,A684-$C$5):E683))</f>
        <v>14640.4</v>
      </c>
      <c r="I684" s="9">
        <f t="shared" si="104"/>
        <v>9.249999999998181</v>
      </c>
      <c r="J684" s="10">
        <f t="shared" si="111"/>
        <v>11.607074277672776</v>
      </c>
      <c r="K684" s="16" t="str">
        <f t="shared" si="109"/>
        <v/>
      </c>
      <c r="L684" s="10" t="str">
        <f t="shared" si="110"/>
        <v/>
      </c>
      <c r="M684" s="15">
        <f t="shared" si="102"/>
        <v>14628.212036967085</v>
      </c>
      <c r="N684" s="15">
        <f t="shared" si="105"/>
        <v>14686.556944549371</v>
      </c>
      <c r="O684" s="10" t="str">
        <f t="shared" si="106"/>
        <v>buy</v>
      </c>
      <c r="P684" s="10">
        <f t="shared" si="107"/>
        <v>14651.55</v>
      </c>
      <c r="Q684" s="18">
        <f t="shared" si="108"/>
        <v>11.668981516457439</v>
      </c>
      <c r="R684" s="17" t="str">
        <f t="shared" si="103"/>
        <v/>
      </c>
    </row>
    <row r="685" spans="1:18" x14ac:dyDescent="0.25">
      <c r="A685" s="10">
        <v>671</v>
      </c>
      <c r="B685" s="20">
        <v>44216.590277777781</v>
      </c>
      <c r="C685" s="9">
        <v>14652.6</v>
      </c>
      <c r="D685" s="9">
        <v>14659.800000000001</v>
      </c>
      <c r="E685" s="9">
        <v>14644</v>
      </c>
      <c r="F685" s="9">
        <v>14645.75</v>
      </c>
      <c r="G685" s="9">
        <f>IF(A685&lt;=$C$4,"",MAX(INDEX($D$15:$D$713,A685-$C$4):D684))</f>
        <v>14654.150000000001</v>
      </c>
      <c r="H685" s="12">
        <f>IF(A685&lt;$C$5,"",MIN(INDEX($E$15:$E$713,A685-$C$5):E684))</f>
        <v>14642.15</v>
      </c>
      <c r="I685" s="9">
        <f t="shared" si="104"/>
        <v>11.649999999999636</v>
      </c>
      <c r="J685" s="10">
        <f t="shared" si="111"/>
        <v>11.609220563789119</v>
      </c>
      <c r="K685" s="16" t="str">
        <f t="shared" si="109"/>
        <v>buy</v>
      </c>
      <c r="L685" s="10">
        <f t="shared" si="110"/>
        <v>14654.150000000001</v>
      </c>
      <c r="M685" s="15">
        <f t="shared" si="102"/>
        <v>14628.212036967085</v>
      </c>
      <c r="N685" s="15">
        <f t="shared" si="105"/>
        <v>14686.556944549371</v>
      </c>
      <c r="O685" s="10" t="str">
        <f t="shared" si="106"/>
        <v>buy</v>
      </c>
      <c r="P685" s="10">
        <f t="shared" si="107"/>
        <v>14651.55</v>
      </c>
      <c r="Q685" s="18">
        <f t="shared" si="108"/>
        <v>11.668981516457439</v>
      </c>
      <c r="R685" s="17" t="str">
        <f t="shared" si="103"/>
        <v/>
      </c>
    </row>
    <row r="686" spans="1:18" x14ac:dyDescent="0.25">
      <c r="A686" s="10">
        <v>672</v>
      </c>
      <c r="B686" s="20">
        <v>44216.59097222222</v>
      </c>
      <c r="C686" s="9">
        <v>14646.1</v>
      </c>
      <c r="D686" s="9">
        <v>14647.7</v>
      </c>
      <c r="E686" s="9">
        <v>14641.050000000001</v>
      </c>
      <c r="F686" s="9">
        <v>14644</v>
      </c>
      <c r="G686" s="9">
        <f>IF(A686&lt;=$C$4,"",MAX(INDEX($D$15:$D$713,A686-$C$4):D685))</f>
        <v>14659.800000000001</v>
      </c>
      <c r="H686" s="12">
        <f>IF(A686&lt;$C$5,"",MIN(INDEX($E$15:$E$713,A686-$C$5):E685))</f>
        <v>14642.15</v>
      </c>
      <c r="I686" s="9">
        <f t="shared" si="104"/>
        <v>15.800000000001091</v>
      </c>
      <c r="J686" s="10">
        <f t="shared" si="111"/>
        <v>11.818759535599717</v>
      </c>
      <c r="K686" s="16" t="str">
        <f t="shared" si="109"/>
        <v>sell</v>
      </c>
      <c r="L686" s="10">
        <f t="shared" si="110"/>
        <v>14642.15</v>
      </c>
      <c r="M686" s="15">
        <f t="shared" si="102"/>
        <v>14628.212036967085</v>
      </c>
      <c r="N686" s="15">
        <f t="shared" si="105"/>
        <v>14686.556944549371</v>
      </c>
      <c r="O686" s="10" t="str">
        <f t="shared" si="106"/>
        <v>buy</v>
      </c>
      <c r="P686" s="10">
        <f t="shared" si="107"/>
        <v>14651.55</v>
      </c>
      <c r="Q686" s="18">
        <f t="shared" si="108"/>
        <v>11.668981516457439</v>
      </c>
      <c r="R686" s="17" t="str">
        <f t="shared" si="103"/>
        <v/>
      </c>
    </row>
    <row r="687" spans="1:18" x14ac:dyDescent="0.25">
      <c r="A687" s="10">
        <v>673</v>
      </c>
      <c r="B687" s="20">
        <v>44216.591666666667</v>
      </c>
      <c r="C687" s="9">
        <v>14644.25</v>
      </c>
      <c r="D687" s="9">
        <v>14650.199999999999</v>
      </c>
      <c r="E687" s="9">
        <v>14637.15</v>
      </c>
      <c r="F687" s="9">
        <v>14645.85</v>
      </c>
      <c r="G687" s="9">
        <f>IF(A687&lt;=$C$4,"",MAX(INDEX($D$15:$D$713,A687-$C$4):D686))</f>
        <v>14659.800000000001</v>
      </c>
      <c r="H687" s="12">
        <f>IF(A687&lt;$C$5,"",MIN(INDEX($E$15:$E$713,A687-$C$5):E686))</f>
        <v>14641.050000000001</v>
      </c>
      <c r="I687" s="9">
        <f t="shared" si="104"/>
        <v>6.6499999999996362</v>
      </c>
      <c r="J687" s="10">
        <f t="shared" si="111"/>
        <v>11.560321558819712</v>
      </c>
      <c r="K687" s="16" t="str">
        <f t="shared" si="109"/>
        <v>sell</v>
      </c>
      <c r="L687" s="10">
        <f t="shared" si="110"/>
        <v>14641.050000000001</v>
      </c>
      <c r="M687" s="15">
        <f t="shared" si="102"/>
        <v>14628.212036967085</v>
      </c>
      <c r="N687" s="15">
        <f t="shared" si="105"/>
        <v>14686.556944549371</v>
      </c>
      <c r="O687" s="10" t="str">
        <f t="shared" si="106"/>
        <v>buy</v>
      </c>
      <c r="P687" s="10">
        <f t="shared" si="107"/>
        <v>14651.55</v>
      </c>
      <c r="Q687" s="18">
        <f t="shared" si="108"/>
        <v>11.668981516457439</v>
      </c>
      <c r="R687" s="17" t="str">
        <f t="shared" si="103"/>
        <v/>
      </c>
    </row>
    <row r="688" spans="1:18" x14ac:dyDescent="0.25">
      <c r="A688" s="10">
        <v>674</v>
      </c>
      <c r="B688" s="20">
        <v>44216.592361111114</v>
      </c>
      <c r="C688" s="9">
        <v>14646.45</v>
      </c>
      <c r="D688" s="9">
        <v>14647.75</v>
      </c>
      <c r="E688" s="9">
        <v>14641.449999999999</v>
      </c>
      <c r="F688" s="9">
        <v>14644.8</v>
      </c>
      <c r="G688" s="9">
        <f>IF(A688&lt;=$C$4,"",MAX(INDEX($D$15:$D$713,A688-$C$4):D687))</f>
        <v>14659.800000000001</v>
      </c>
      <c r="H688" s="12">
        <f>IF(A688&lt;$C$5,"",MIN(INDEX($E$15:$E$713,A688-$C$5):E687))</f>
        <v>14637.15</v>
      </c>
      <c r="I688" s="9">
        <f t="shared" si="104"/>
        <v>13.049999999999272</v>
      </c>
      <c r="J688" s="10">
        <f t="shared" si="111"/>
        <v>11.63480548087869</v>
      </c>
      <c r="K688" s="16" t="str">
        <f t="shared" si="109"/>
        <v/>
      </c>
      <c r="L688" s="10" t="str">
        <f t="shared" si="110"/>
        <v/>
      </c>
      <c r="M688" s="15">
        <f t="shared" si="102"/>
        <v>14628.212036967085</v>
      </c>
      <c r="N688" s="15">
        <f t="shared" si="105"/>
        <v>14686.556944549371</v>
      </c>
      <c r="O688" s="10" t="str">
        <f t="shared" si="106"/>
        <v>buy</v>
      </c>
      <c r="P688" s="10">
        <f t="shared" si="107"/>
        <v>14651.55</v>
      </c>
      <c r="Q688" s="18">
        <f t="shared" si="108"/>
        <v>11.668981516457439</v>
      </c>
      <c r="R688" s="17" t="str">
        <f t="shared" si="103"/>
        <v/>
      </c>
    </row>
    <row r="689" spans="1:18" x14ac:dyDescent="0.25">
      <c r="A689" s="10">
        <v>675</v>
      </c>
      <c r="B689" s="20">
        <v>44216.593055555553</v>
      </c>
      <c r="C689" s="9">
        <v>14644.4</v>
      </c>
      <c r="D689" s="9">
        <v>14648.9</v>
      </c>
      <c r="E689" s="9">
        <v>14635.949999999999</v>
      </c>
      <c r="F689" s="9">
        <v>14646.05</v>
      </c>
      <c r="G689" s="9">
        <f>IF(A689&lt;=$C$4,"",MAX(INDEX($D$15:$D$713,A689-$C$4):D688))</f>
        <v>14650.199999999999</v>
      </c>
      <c r="H689" s="12">
        <f>IF(A689&lt;$C$5,"",MIN(INDEX($E$15:$E$713,A689-$C$5):E688))</f>
        <v>14637.15</v>
      </c>
      <c r="I689" s="9">
        <f t="shared" si="104"/>
        <v>6.3000000000010914</v>
      </c>
      <c r="J689" s="10">
        <f t="shared" si="111"/>
        <v>11.36806520683481</v>
      </c>
      <c r="K689" s="16" t="str">
        <f t="shared" si="109"/>
        <v>sell</v>
      </c>
      <c r="L689" s="10">
        <f t="shared" si="110"/>
        <v>14637.15</v>
      </c>
      <c r="M689" s="15">
        <f t="shared" ref="M689:M713" si="112">IF(O689="buy",P689-$C$7*Q689,IF(O689="sell", P689+$C$7*Q689,""))</f>
        <v>14628.212036967085</v>
      </c>
      <c r="N689" s="15">
        <f t="shared" si="105"/>
        <v>14686.556944549371</v>
      </c>
      <c r="O689" s="10" t="str">
        <f t="shared" si="106"/>
        <v>buy</v>
      </c>
      <c r="P689" s="10">
        <f t="shared" si="107"/>
        <v>14651.55</v>
      </c>
      <c r="Q689" s="18">
        <f t="shared" si="108"/>
        <v>11.668981516457439</v>
      </c>
      <c r="R689" s="17" t="str">
        <f t="shared" si="103"/>
        <v/>
      </c>
    </row>
    <row r="690" spans="1:18" x14ac:dyDescent="0.25">
      <c r="A690" s="10">
        <v>676</v>
      </c>
      <c r="B690" s="20">
        <v>44216.59375</v>
      </c>
      <c r="C690" s="9">
        <v>14646</v>
      </c>
      <c r="D690" s="9">
        <v>14652.550000000001</v>
      </c>
      <c r="E690" s="9">
        <v>14639.5</v>
      </c>
      <c r="F690" s="9">
        <v>14648.15</v>
      </c>
      <c r="G690" s="9">
        <f>IF(A690&lt;=$C$4,"",MAX(INDEX($D$15:$D$713,A690-$C$4):D689))</f>
        <v>14650.199999999999</v>
      </c>
      <c r="H690" s="12">
        <f>IF(A690&lt;$C$5,"",MIN(INDEX($E$15:$E$713,A690-$C$5):E689))</f>
        <v>14635.949999999999</v>
      </c>
      <c r="I690" s="9">
        <f t="shared" si="104"/>
        <v>12.950000000000728</v>
      </c>
      <c r="J690" s="10">
        <f t="shared" si="111"/>
        <v>11.447161946493107</v>
      </c>
      <c r="K690" s="16" t="str">
        <f t="shared" si="109"/>
        <v>buy</v>
      </c>
      <c r="L690" s="10">
        <f t="shared" si="110"/>
        <v>14650.199999999999</v>
      </c>
      <c r="M690" s="15">
        <f t="shared" si="112"/>
        <v>14628.212036967085</v>
      </c>
      <c r="N690" s="15">
        <f t="shared" si="105"/>
        <v>14686.556944549371</v>
      </c>
      <c r="O690" s="10" t="str">
        <f t="shared" si="106"/>
        <v>buy</v>
      </c>
      <c r="P690" s="10">
        <f t="shared" si="107"/>
        <v>14651.55</v>
      </c>
      <c r="Q690" s="18">
        <f t="shared" si="108"/>
        <v>11.668981516457439</v>
      </c>
      <c r="R690" s="17" t="str">
        <f t="shared" si="103"/>
        <v/>
      </c>
    </row>
    <row r="691" spans="1:18" x14ac:dyDescent="0.25">
      <c r="A691" s="10">
        <v>677</v>
      </c>
      <c r="B691" s="20">
        <v>44216.594444444447</v>
      </c>
      <c r="C691" s="9">
        <v>14648.550000000001</v>
      </c>
      <c r="D691" s="9">
        <v>14657.75</v>
      </c>
      <c r="E691" s="9">
        <v>14645.3</v>
      </c>
      <c r="F691" s="9">
        <v>14652.5</v>
      </c>
      <c r="G691" s="9">
        <f>IF(A691&lt;=$C$4,"",MAX(INDEX($D$15:$D$713,A691-$C$4):D690))</f>
        <v>14652.550000000001</v>
      </c>
      <c r="H691" s="12">
        <f>IF(A691&lt;$C$5,"",MIN(INDEX($E$15:$E$713,A691-$C$5):E690))</f>
        <v>14635.949999999999</v>
      </c>
      <c r="I691" s="9">
        <f t="shared" si="104"/>
        <v>13.050000000001091</v>
      </c>
      <c r="J691" s="10">
        <f t="shared" si="111"/>
        <v>11.527303849168508</v>
      </c>
      <c r="K691" s="16" t="str">
        <f t="shared" si="109"/>
        <v>buy</v>
      </c>
      <c r="L691" s="10">
        <f t="shared" si="110"/>
        <v>14652.550000000001</v>
      </c>
      <c r="M691" s="15">
        <f t="shared" si="112"/>
        <v>14628.212036967085</v>
      </c>
      <c r="N691" s="15">
        <f t="shared" si="105"/>
        <v>14686.556944549371</v>
      </c>
      <c r="O691" s="10" t="str">
        <f t="shared" si="106"/>
        <v>buy</v>
      </c>
      <c r="P691" s="10">
        <f t="shared" si="107"/>
        <v>14651.55</v>
      </c>
      <c r="Q691" s="18">
        <f t="shared" si="108"/>
        <v>11.668981516457439</v>
      </c>
      <c r="R691" s="17" t="str">
        <f t="shared" si="103"/>
        <v/>
      </c>
    </row>
    <row r="692" spans="1:18" x14ac:dyDescent="0.25">
      <c r="A692" s="10">
        <v>678</v>
      </c>
      <c r="B692" s="20">
        <v>44216.595138888886</v>
      </c>
      <c r="C692" s="9">
        <v>14652.7</v>
      </c>
      <c r="D692" s="9">
        <v>14661.7</v>
      </c>
      <c r="E692" s="9">
        <v>14647.05</v>
      </c>
      <c r="F692" s="9">
        <v>14650.2</v>
      </c>
      <c r="G692" s="9">
        <f>IF(A692&lt;=$C$4,"",MAX(INDEX($D$15:$D$713,A692-$C$4):D691))</f>
        <v>14657.75</v>
      </c>
      <c r="H692" s="12">
        <f>IF(A692&lt;$C$5,"",MIN(INDEX($E$15:$E$713,A692-$C$5):E691))</f>
        <v>14635.949999999999</v>
      </c>
      <c r="I692" s="9">
        <f t="shared" si="104"/>
        <v>12.450000000000728</v>
      </c>
      <c r="J692" s="10">
        <f t="shared" si="111"/>
        <v>11.573438656710119</v>
      </c>
      <c r="K692" s="16" t="str">
        <f t="shared" si="109"/>
        <v>buy</v>
      </c>
      <c r="L692" s="10">
        <f t="shared" si="110"/>
        <v>14657.75</v>
      </c>
      <c r="M692" s="15">
        <f t="shared" si="112"/>
        <v>14628.212036967085</v>
      </c>
      <c r="N692" s="15">
        <f t="shared" si="105"/>
        <v>14686.556944549371</v>
      </c>
      <c r="O692" s="10" t="str">
        <f t="shared" si="106"/>
        <v>buy</v>
      </c>
      <c r="P692" s="10">
        <f t="shared" si="107"/>
        <v>14651.55</v>
      </c>
      <c r="Q692" s="18">
        <f t="shared" si="108"/>
        <v>11.668981516457439</v>
      </c>
      <c r="R692" s="17" t="str">
        <f t="shared" si="103"/>
        <v/>
      </c>
    </row>
    <row r="693" spans="1:18" x14ac:dyDescent="0.25">
      <c r="A693" s="10">
        <v>679</v>
      </c>
      <c r="B693" s="20">
        <v>44216.595833333333</v>
      </c>
      <c r="C693" s="9">
        <v>14650.5</v>
      </c>
      <c r="D693" s="9">
        <v>14657.7</v>
      </c>
      <c r="E693" s="9">
        <v>14640.95</v>
      </c>
      <c r="F693" s="9">
        <v>14654.85</v>
      </c>
      <c r="G693" s="9">
        <f>IF(A693&lt;=$C$4,"",MAX(INDEX($D$15:$D$713,A693-$C$4):D692))</f>
        <v>14661.7</v>
      </c>
      <c r="H693" s="12">
        <f>IF(A693&lt;$C$5,"",MIN(INDEX($E$15:$E$713,A693-$C$5):E692))</f>
        <v>14639.5</v>
      </c>
      <c r="I693" s="9">
        <f t="shared" si="104"/>
        <v>14.650000000001455</v>
      </c>
      <c r="J693" s="10">
        <f t="shared" si="111"/>
        <v>11.727266723874685</v>
      </c>
      <c r="K693" s="16" t="str">
        <f t="shared" si="109"/>
        <v/>
      </c>
      <c r="L693" s="10" t="str">
        <f t="shared" si="110"/>
        <v/>
      </c>
      <c r="M693" s="15">
        <f t="shared" si="112"/>
        <v>14628.212036967085</v>
      </c>
      <c r="N693" s="15">
        <f t="shared" si="105"/>
        <v>14686.556944549371</v>
      </c>
      <c r="O693" s="10" t="str">
        <f t="shared" si="106"/>
        <v>buy</v>
      </c>
      <c r="P693" s="10">
        <f t="shared" si="107"/>
        <v>14651.55</v>
      </c>
      <c r="Q693" s="18">
        <f t="shared" si="108"/>
        <v>11.668981516457439</v>
      </c>
      <c r="R693" s="17" t="str">
        <f t="shared" si="103"/>
        <v/>
      </c>
    </row>
    <row r="694" spans="1:18" x14ac:dyDescent="0.25">
      <c r="A694" s="10">
        <v>680</v>
      </c>
      <c r="B694" s="20">
        <v>44216.59652777778</v>
      </c>
      <c r="C694" s="9">
        <v>14654.75</v>
      </c>
      <c r="D694" s="9">
        <v>14658.65</v>
      </c>
      <c r="E694" s="9">
        <v>14649</v>
      </c>
      <c r="F694" s="9">
        <v>14653.6</v>
      </c>
      <c r="G694" s="9">
        <f>IF(A694&lt;=$C$4,"",MAX(INDEX($D$15:$D$713,A694-$C$4):D693))</f>
        <v>14661.7</v>
      </c>
      <c r="H694" s="12">
        <f>IF(A694&lt;$C$5,"",MIN(INDEX($E$15:$E$713,A694-$C$5):E693))</f>
        <v>14640.95</v>
      </c>
      <c r="I694" s="9">
        <f t="shared" si="104"/>
        <v>16.75</v>
      </c>
      <c r="J694" s="10">
        <f t="shared" si="111"/>
        <v>11.978403387680951</v>
      </c>
      <c r="K694" s="16" t="str">
        <f t="shared" si="109"/>
        <v/>
      </c>
      <c r="L694" s="10" t="str">
        <f t="shared" si="110"/>
        <v/>
      </c>
      <c r="M694" s="15">
        <f t="shared" si="112"/>
        <v>14628.212036967085</v>
      </c>
      <c r="N694" s="15">
        <f t="shared" si="105"/>
        <v>14686.556944549371</v>
      </c>
      <c r="O694" s="10" t="str">
        <f t="shared" si="106"/>
        <v>buy</v>
      </c>
      <c r="P694" s="10">
        <f t="shared" si="107"/>
        <v>14651.55</v>
      </c>
      <c r="Q694" s="18">
        <f t="shared" si="108"/>
        <v>11.668981516457439</v>
      </c>
      <c r="R694" s="17" t="str">
        <f t="shared" si="103"/>
        <v/>
      </c>
    </row>
    <row r="695" spans="1:18" x14ac:dyDescent="0.25">
      <c r="A695" s="10">
        <v>681</v>
      </c>
      <c r="B695" s="20">
        <v>44216.597222222219</v>
      </c>
      <c r="C695" s="9">
        <v>14653.65</v>
      </c>
      <c r="D695" s="9">
        <v>14660.65</v>
      </c>
      <c r="E695" s="9">
        <v>14649.85</v>
      </c>
      <c r="F695" s="9">
        <v>14657.2</v>
      </c>
      <c r="G695" s="9">
        <f>IF(A695&lt;=$C$4,"",MAX(INDEX($D$15:$D$713,A695-$C$4):D694))</f>
        <v>14661.7</v>
      </c>
      <c r="H695" s="12">
        <f>IF(A695&lt;$C$5,"",MIN(INDEX($E$15:$E$713,A695-$C$5):E694))</f>
        <v>14640.95</v>
      </c>
      <c r="I695" s="9">
        <f t="shared" si="104"/>
        <v>9.6499999999996362</v>
      </c>
      <c r="J695" s="10">
        <f t="shared" si="111"/>
        <v>11.861983218296885</v>
      </c>
      <c r="K695" s="16" t="str">
        <f t="shared" si="109"/>
        <v/>
      </c>
      <c r="L695" s="10" t="str">
        <f t="shared" si="110"/>
        <v/>
      </c>
      <c r="M695" s="15">
        <f t="shared" si="112"/>
        <v>14628.212036967085</v>
      </c>
      <c r="N695" s="15">
        <f t="shared" si="105"/>
        <v>14686.556944549371</v>
      </c>
      <c r="O695" s="10" t="str">
        <f t="shared" si="106"/>
        <v>buy</v>
      </c>
      <c r="P695" s="10">
        <f t="shared" si="107"/>
        <v>14651.55</v>
      </c>
      <c r="Q695" s="18">
        <f t="shared" si="108"/>
        <v>11.668981516457439</v>
      </c>
      <c r="R695" s="17" t="str">
        <f t="shared" si="103"/>
        <v/>
      </c>
    </row>
    <row r="696" spans="1:18" x14ac:dyDescent="0.25">
      <c r="A696" s="10">
        <v>682</v>
      </c>
      <c r="B696" s="20">
        <v>44216.597916666666</v>
      </c>
      <c r="C696" s="9">
        <v>14657.4</v>
      </c>
      <c r="D696" s="9">
        <v>14661.8</v>
      </c>
      <c r="E696" s="9">
        <v>14652.1</v>
      </c>
      <c r="F696" s="9">
        <v>14656.7</v>
      </c>
      <c r="G696" s="9">
        <f>IF(A696&lt;=$C$4,"",MAX(INDEX($D$15:$D$713,A696-$C$4):D695))</f>
        <v>14660.65</v>
      </c>
      <c r="H696" s="12">
        <f>IF(A696&lt;$C$5,"",MIN(INDEX($E$15:$E$713,A696-$C$5):E695))</f>
        <v>14640.95</v>
      </c>
      <c r="I696" s="9">
        <f t="shared" si="104"/>
        <v>10.799999999999272</v>
      </c>
      <c r="J696" s="10">
        <f t="shared" si="111"/>
        <v>11.808884057382006</v>
      </c>
      <c r="K696" s="16" t="str">
        <f t="shared" si="109"/>
        <v>buy</v>
      </c>
      <c r="L696" s="10">
        <f t="shared" si="110"/>
        <v>14660.65</v>
      </c>
      <c r="M696" s="15">
        <f t="shared" si="112"/>
        <v>14628.212036967085</v>
      </c>
      <c r="N696" s="15">
        <f t="shared" si="105"/>
        <v>14686.556944549371</v>
      </c>
      <c r="O696" s="10" t="str">
        <f t="shared" si="106"/>
        <v>buy</v>
      </c>
      <c r="P696" s="10">
        <f t="shared" si="107"/>
        <v>14651.55</v>
      </c>
      <c r="Q696" s="18">
        <f t="shared" si="108"/>
        <v>11.668981516457439</v>
      </c>
      <c r="R696" s="17" t="str">
        <f t="shared" si="103"/>
        <v/>
      </c>
    </row>
    <row r="697" spans="1:18" x14ac:dyDescent="0.25">
      <c r="A697" s="10">
        <v>683</v>
      </c>
      <c r="B697" s="20">
        <v>44216.598611111112</v>
      </c>
      <c r="C697" s="9">
        <v>14656.6</v>
      </c>
      <c r="D697" s="9">
        <v>14662.6</v>
      </c>
      <c r="E697" s="9">
        <v>14651.9</v>
      </c>
      <c r="F697" s="9">
        <v>14656.75</v>
      </c>
      <c r="G697" s="9">
        <f>IF(A697&lt;=$C$4,"",MAX(INDEX($D$15:$D$713,A697-$C$4):D696))</f>
        <v>14661.8</v>
      </c>
      <c r="H697" s="12">
        <f>IF(A697&lt;$C$5,"",MIN(INDEX($E$15:$E$713,A697-$C$5):E696))</f>
        <v>14649</v>
      </c>
      <c r="I697" s="9">
        <f t="shared" si="104"/>
        <v>9.6999999999989086</v>
      </c>
      <c r="J697" s="10">
        <f t="shared" si="111"/>
        <v>11.703439854512851</v>
      </c>
      <c r="K697" s="16" t="str">
        <f t="shared" si="109"/>
        <v>buy</v>
      </c>
      <c r="L697" s="10">
        <f t="shared" si="110"/>
        <v>14661.8</v>
      </c>
      <c r="M697" s="15">
        <f t="shared" si="112"/>
        <v>14628.212036967085</v>
      </c>
      <c r="N697" s="15">
        <f t="shared" si="105"/>
        <v>14686.556944549371</v>
      </c>
      <c r="O697" s="10" t="str">
        <f t="shared" si="106"/>
        <v>buy</v>
      </c>
      <c r="P697" s="10">
        <f t="shared" si="107"/>
        <v>14651.55</v>
      </c>
      <c r="Q697" s="18">
        <f t="shared" si="108"/>
        <v>11.668981516457439</v>
      </c>
      <c r="R697" s="17" t="str">
        <f t="shared" si="103"/>
        <v/>
      </c>
    </row>
    <row r="698" spans="1:18" x14ac:dyDescent="0.25">
      <c r="A698" s="10">
        <v>684</v>
      </c>
      <c r="B698" s="20">
        <v>44216.599305555559</v>
      </c>
      <c r="C698" s="9">
        <v>14656.150000000001</v>
      </c>
      <c r="D698" s="9">
        <v>14660.199999999999</v>
      </c>
      <c r="E698" s="9">
        <v>14651.550000000001</v>
      </c>
      <c r="F698" s="9">
        <v>14658.8</v>
      </c>
      <c r="G698" s="9">
        <f>IF(A698&lt;=$C$4,"",MAX(INDEX($D$15:$D$713,A698-$C$4):D697))</f>
        <v>14662.6</v>
      </c>
      <c r="H698" s="12">
        <f>IF(A698&lt;$C$5,"",MIN(INDEX($E$15:$E$713,A698-$C$5):E697))</f>
        <v>14649.85</v>
      </c>
      <c r="I698" s="9">
        <f t="shared" si="104"/>
        <v>10.700000000000728</v>
      </c>
      <c r="J698" s="10">
        <f t="shared" si="111"/>
        <v>11.653267861787246</v>
      </c>
      <c r="K698" s="16" t="str">
        <f t="shared" si="109"/>
        <v/>
      </c>
      <c r="L698" s="10" t="str">
        <f t="shared" si="110"/>
        <v/>
      </c>
      <c r="M698" s="15">
        <f t="shared" si="112"/>
        <v>14628.212036967085</v>
      </c>
      <c r="N698" s="15">
        <f t="shared" si="105"/>
        <v>14686.556944549371</v>
      </c>
      <c r="O698" s="10" t="str">
        <f t="shared" si="106"/>
        <v>buy</v>
      </c>
      <c r="P698" s="10">
        <f t="shared" si="107"/>
        <v>14651.55</v>
      </c>
      <c r="Q698" s="18">
        <f t="shared" si="108"/>
        <v>11.668981516457439</v>
      </c>
      <c r="R698" s="17" t="str">
        <f t="shared" si="103"/>
        <v/>
      </c>
    </row>
    <row r="699" spans="1:18" x14ac:dyDescent="0.25">
      <c r="A699" s="10">
        <v>685</v>
      </c>
      <c r="B699" s="20">
        <v>44216.6</v>
      </c>
      <c r="C699" s="9">
        <v>14658.75</v>
      </c>
      <c r="D699" s="9">
        <v>14664</v>
      </c>
      <c r="E699" s="9">
        <v>14654.85</v>
      </c>
      <c r="F699" s="9">
        <v>14660.35</v>
      </c>
      <c r="G699" s="9">
        <f>IF(A699&lt;=$C$4,"",MAX(INDEX($D$15:$D$713,A699-$C$4):D698))</f>
        <v>14662.6</v>
      </c>
      <c r="H699" s="12">
        <f>IF(A699&lt;$C$5,"",MIN(INDEX($E$15:$E$713,A699-$C$5):E698))</f>
        <v>14651.550000000001</v>
      </c>
      <c r="I699" s="9">
        <f t="shared" si="104"/>
        <v>8.6499999999978172</v>
      </c>
      <c r="J699" s="10">
        <f t="shared" si="111"/>
        <v>11.503104468697774</v>
      </c>
      <c r="K699" s="16" t="str">
        <f t="shared" si="109"/>
        <v>buy</v>
      </c>
      <c r="L699" s="10">
        <f t="shared" si="110"/>
        <v>14662.6</v>
      </c>
      <c r="M699" s="15">
        <f t="shared" si="112"/>
        <v>14628.212036967085</v>
      </c>
      <c r="N699" s="15">
        <f t="shared" si="105"/>
        <v>14686.556944549371</v>
      </c>
      <c r="O699" s="10" t="str">
        <f t="shared" si="106"/>
        <v>buy</v>
      </c>
      <c r="P699" s="10">
        <f t="shared" si="107"/>
        <v>14651.55</v>
      </c>
      <c r="Q699" s="18">
        <f t="shared" si="108"/>
        <v>11.668981516457439</v>
      </c>
      <c r="R699" s="17" t="str">
        <f t="shared" si="103"/>
        <v/>
      </c>
    </row>
    <row r="700" spans="1:18" x14ac:dyDescent="0.25">
      <c r="A700" s="10">
        <v>686</v>
      </c>
      <c r="B700" s="20">
        <v>44216.600694444445</v>
      </c>
      <c r="C700" s="9">
        <v>14660.35</v>
      </c>
      <c r="D700" s="9">
        <v>14668.9</v>
      </c>
      <c r="E700" s="9">
        <v>14653.8</v>
      </c>
      <c r="F700" s="9">
        <v>14657.2</v>
      </c>
      <c r="G700" s="9">
        <f>IF(A700&lt;=$C$4,"",MAX(INDEX($D$15:$D$713,A700-$C$4):D699))</f>
        <v>14664</v>
      </c>
      <c r="H700" s="12">
        <f>IF(A700&lt;$C$5,"",MIN(INDEX($E$15:$E$713,A700-$C$5):E699))</f>
        <v>14651.550000000001</v>
      </c>
      <c r="I700" s="9">
        <f t="shared" si="104"/>
        <v>9.1499999999996362</v>
      </c>
      <c r="J700" s="10">
        <f t="shared" si="111"/>
        <v>11.385449245262867</v>
      </c>
      <c r="K700" s="16" t="str">
        <f t="shared" si="109"/>
        <v>buy</v>
      </c>
      <c r="L700" s="10">
        <f t="shared" si="110"/>
        <v>14664</v>
      </c>
      <c r="M700" s="15">
        <f t="shared" si="112"/>
        <v>14628.212036967085</v>
      </c>
      <c r="N700" s="15">
        <f t="shared" si="105"/>
        <v>14686.556944549371</v>
      </c>
      <c r="O700" s="10" t="str">
        <f t="shared" si="106"/>
        <v>buy</v>
      </c>
      <c r="P700" s="10">
        <f t="shared" si="107"/>
        <v>14651.55</v>
      </c>
      <c r="Q700" s="18">
        <f t="shared" si="108"/>
        <v>11.668981516457439</v>
      </c>
      <c r="R700" s="17" t="str">
        <f t="shared" si="103"/>
        <v/>
      </c>
    </row>
    <row r="701" spans="1:18" x14ac:dyDescent="0.25">
      <c r="A701" s="10">
        <v>687</v>
      </c>
      <c r="B701" s="20">
        <v>44216.601388888892</v>
      </c>
      <c r="C701" s="9">
        <v>14657.3</v>
      </c>
      <c r="D701" s="9">
        <v>14664.3</v>
      </c>
      <c r="E701" s="9">
        <v>14649.800000000001</v>
      </c>
      <c r="F701" s="9">
        <v>14651.85</v>
      </c>
      <c r="G701" s="9">
        <f>IF(A701&lt;=$C$4,"",MAX(INDEX($D$15:$D$713,A701-$C$4):D700))</f>
        <v>14668.9</v>
      </c>
      <c r="H701" s="12">
        <f>IF(A701&lt;$C$5,"",MIN(INDEX($E$15:$E$713,A701-$C$5):E700))</f>
        <v>14651.550000000001</v>
      </c>
      <c r="I701" s="9">
        <f t="shared" si="104"/>
        <v>15.100000000000364</v>
      </c>
      <c r="J701" s="10">
        <f t="shared" si="111"/>
        <v>11.571176782999743</v>
      </c>
      <c r="K701" s="16" t="str">
        <f t="shared" si="109"/>
        <v>sell</v>
      </c>
      <c r="L701" s="10">
        <f t="shared" si="110"/>
        <v>14651.550000000001</v>
      </c>
      <c r="M701" s="15">
        <f t="shared" si="112"/>
        <v>14628.212036967085</v>
      </c>
      <c r="N701" s="15">
        <f t="shared" si="105"/>
        <v>14686.556944549371</v>
      </c>
      <c r="O701" s="10" t="str">
        <f t="shared" si="106"/>
        <v>buy</v>
      </c>
      <c r="P701" s="10">
        <f t="shared" si="107"/>
        <v>14651.55</v>
      </c>
      <c r="Q701" s="18">
        <f t="shared" si="108"/>
        <v>11.668981516457439</v>
      </c>
      <c r="R701" s="17" t="str">
        <f t="shared" si="103"/>
        <v/>
      </c>
    </row>
    <row r="702" spans="1:18" x14ac:dyDescent="0.25">
      <c r="A702" s="10">
        <v>688</v>
      </c>
      <c r="B702" s="20">
        <v>44216.602083333331</v>
      </c>
      <c r="C702" s="9">
        <v>14651.75</v>
      </c>
      <c r="D702" s="9">
        <v>14656.849999999999</v>
      </c>
      <c r="E702" s="9">
        <v>14648.95</v>
      </c>
      <c r="F702" s="9">
        <v>14653.6</v>
      </c>
      <c r="G702" s="9">
        <f>IF(A702&lt;=$C$4,"",MAX(INDEX($D$15:$D$713,A702-$C$4):D701))</f>
        <v>14668.9</v>
      </c>
      <c r="H702" s="12">
        <f>IF(A702&lt;$C$5,"",MIN(INDEX($E$15:$E$713,A702-$C$5):E701))</f>
        <v>14649.800000000001</v>
      </c>
      <c r="I702" s="9">
        <f t="shared" si="104"/>
        <v>14.499999999998181</v>
      </c>
      <c r="J702" s="10">
        <f t="shared" si="111"/>
        <v>11.717617943849664</v>
      </c>
      <c r="K702" s="16" t="str">
        <f t="shared" si="109"/>
        <v>sell</v>
      </c>
      <c r="L702" s="10">
        <f t="shared" si="110"/>
        <v>14649.800000000001</v>
      </c>
      <c r="M702" s="15">
        <f t="shared" si="112"/>
        <v>14628.212036967085</v>
      </c>
      <c r="N702" s="15">
        <f t="shared" si="105"/>
        <v>14686.556944549371</v>
      </c>
      <c r="O702" s="10" t="str">
        <f t="shared" si="106"/>
        <v>buy</v>
      </c>
      <c r="P702" s="10">
        <f t="shared" si="107"/>
        <v>14651.55</v>
      </c>
      <c r="Q702" s="18">
        <f t="shared" si="108"/>
        <v>11.668981516457439</v>
      </c>
      <c r="R702" s="17" t="str">
        <f t="shared" si="103"/>
        <v/>
      </c>
    </row>
    <row r="703" spans="1:18" x14ac:dyDescent="0.25">
      <c r="A703" s="10">
        <v>689</v>
      </c>
      <c r="B703" s="20">
        <v>44216.602777777778</v>
      </c>
      <c r="C703" s="9">
        <v>14654.45</v>
      </c>
      <c r="D703" s="9">
        <v>14663.550000000001</v>
      </c>
      <c r="E703" s="9">
        <v>14645.650000000001</v>
      </c>
      <c r="F703" s="9">
        <v>14648.45</v>
      </c>
      <c r="G703" s="9">
        <f>IF(A703&lt;=$C$4,"",MAX(INDEX($D$15:$D$713,A703-$C$4):D702))</f>
        <v>14668.9</v>
      </c>
      <c r="H703" s="12">
        <f>IF(A703&lt;$C$5,"",MIN(INDEX($E$15:$E$713,A703-$C$5):E702))</f>
        <v>14648.95</v>
      </c>
      <c r="I703" s="9">
        <f t="shared" si="104"/>
        <v>7.8999999999978172</v>
      </c>
      <c r="J703" s="10">
        <f t="shared" si="111"/>
        <v>11.526737046657072</v>
      </c>
      <c r="K703" s="16" t="str">
        <f t="shared" si="109"/>
        <v>sell</v>
      </c>
      <c r="L703" s="10">
        <f t="shared" si="110"/>
        <v>14648.95</v>
      </c>
      <c r="M703" s="15">
        <f t="shared" si="112"/>
        <v>14628.212036967085</v>
      </c>
      <c r="N703" s="15">
        <f t="shared" si="105"/>
        <v>14686.556944549371</v>
      </c>
      <c r="O703" s="10" t="str">
        <f t="shared" si="106"/>
        <v>buy</v>
      </c>
      <c r="P703" s="10">
        <f t="shared" si="107"/>
        <v>14651.55</v>
      </c>
      <c r="Q703" s="18">
        <f t="shared" si="108"/>
        <v>11.668981516457439</v>
      </c>
      <c r="R703" s="17" t="str">
        <f t="shared" si="103"/>
        <v/>
      </c>
    </row>
    <row r="704" spans="1:18" x14ac:dyDescent="0.25">
      <c r="A704" s="10">
        <v>690</v>
      </c>
      <c r="B704" s="20">
        <v>44216.603472222225</v>
      </c>
      <c r="C704" s="9">
        <v>14648.9</v>
      </c>
      <c r="D704" s="9">
        <v>14656.550000000001</v>
      </c>
      <c r="E704" s="9">
        <v>14639.699999999999</v>
      </c>
      <c r="F704" s="9">
        <v>14650.55</v>
      </c>
      <c r="G704" s="9">
        <f>IF(A704&lt;=$C$4,"",MAX(INDEX($D$15:$D$713,A704-$C$4):D703))</f>
        <v>14664.3</v>
      </c>
      <c r="H704" s="12">
        <f>IF(A704&lt;$C$5,"",MIN(INDEX($E$15:$E$713,A704-$C$5):E703))</f>
        <v>14645.650000000001</v>
      </c>
      <c r="I704" s="9">
        <f t="shared" si="104"/>
        <v>17.899999999999636</v>
      </c>
      <c r="J704" s="10">
        <f t="shared" si="111"/>
        <v>11.845400194324201</v>
      </c>
      <c r="K704" s="16" t="str">
        <f t="shared" si="109"/>
        <v>sell</v>
      </c>
      <c r="L704" s="10">
        <f t="shared" si="110"/>
        <v>14645.650000000001</v>
      </c>
      <c r="M704" s="15">
        <f t="shared" si="112"/>
        <v>14628.212036967085</v>
      </c>
      <c r="N704" s="15">
        <f t="shared" si="105"/>
        <v>14686.556944549371</v>
      </c>
      <c r="O704" s="10" t="str">
        <f t="shared" si="106"/>
        <v>buy</v>
      </c>
      <c r="P704" s="10">
        <f t="shared" si="107"/>
        <v>14651.55</v>
      </c>
      <c r="Q704" s="18">
        <f t="shared" si="108"/>
        <v>11.668981516457439</v>
      </c>
      <c r="R704" s="17" t="str">
        <f t="shared" si="103"/>
        <v/>
      </c>
    </row>
    <row r="705" spans="1:22" x14ac:dyDescent="0.25">
      <c r="A705" s="10">
        <v>691</v>
      </c>
      <c r="B705" s="20">
        <v>44216.604166666664</v>
      </c>
      <c r="C705" s="9">
        <v>14650.25</v>
      </c>
      <c r="D705" s="9">
        <v>14658.550000000001</v>
      </c>
      <c r="E705" s="9">
        <v>14646.6</v>
      </c>
      <c r="F705" s="9">
        <v>14654.2</v>
      </c>
      <c r="G705" s="9">
        <f>IF(A705&lt;=$C$4,"",MAX(INDEX($D$15:$D$713,A705-$C$4):D704))</f>
        <v>14663.550000000001</v>
      </c>
      <c r="H705" s="12">
        <f>IF(A705&lt;$C$5,"",MIN(INDEX($E$15:$E$713,A705-$C$5):E704))</f>
        <v>14639.699999999999</v>
      </c>
      <c r="I705" s="9">
        <f t="shared" si="104"/>
        <v>16.850000000002183</v>
      </c>
      <c r="J705" s="10">
        <f t="shared" si="111"/>
        <v>12.095630184608101</v>
      </c>
      <c r="K705" s="16" t="str">
        <f t="shared" si="109"/>
        <v/>
      </c>
      <c r="L705" s="10" t="str">
        <f t="shared" si="110"/>
        <v/>
      </c>
      <c r="M705" s="15">
        <f t="shared" si="112"/>
        <v>14628.212036967085</v>
      </c>
      <c r="N705" s="15">
        <f t="shared" si="105"/>
        <v>14686.556944549371</v>
      </c>
      <c r="O705" s="10" t="str">
        <f t="shared" si="106"/>
        <v>buy</v>
      </c>
      <c r="P705" s="10">
        <f t="shared" si="107"/>
        <v>14651.55</v>
      </c>
      <c r="Q705" s="18">
        <f t="shared" si="108"/>
        <v>11.668981516457439</v>
      </c>
      <c r="R705" s="17" t="str">
        <f t="shared" si="103"/>
        <v/>
      </c>
    </row>
    <row r="706" spans="1:22" x14ac:dyDescent="0.25">
      <c r="A706" s="10">
        <v>692</v>
      </c>
      <c r="B706" s="20">
        <v>44216.604861111111</v>
      </c>
      <c r="C706" s="9">
        <v>14654.1</v>
      </c>
      <c r="D706" s="9">
        <v>14658.45</v>
      </c>
      <c r="E706" s="9">
        <v>14649.9</v>
      </c>
      <c r="F706" s="9">
        <v>14653.65</v>
      </c>
      <c r="G706" s="9">
        <f>IF(A706&lt;=$C$4,"",MAX(INDEX($D$15:$D$713,A706-$C$4):D705))</f>
        <v>14663.550000000001</v>
      </c>
      <c r="H706" s="12">
        <f>IF(A706&lt;$C$5,"",MIN(INDEX($E$15:$E$713,A706-$C$5):E705))</f>
        <v>14639.699999999999</v>
      </c>
      <c r="I706" s="9">
        <f t="shared" si="104"/>
        <v>11.950000000000728</v>
      </c>
      <c r="J706" s="10">
        <f t="shared" si="111"/>
        <v>12.088348675377732</v>
      </c>
      <c r="K706" s="16" t="str">
        <f t="shared" si="109"/>
        <v/>
      </c>
      <c r="L706" s="10" t="str">
        <f t="shared" si="110"/>
        <v/>
      </c>
      <c r="M706" s="15">
        <f t="shared" si="112"/>
        <v>14628.212036967085</v>
      </c>
      <c r="N706" s="15">
        <f t="shared" si="105"/>
        <v>14686.556944549371</v>
      </c>
      <c r="O706" s="10" t="str">
        <f t="shared" si="106"/>
        <v>buy</v>
      </c>
      <c r="P706" s="10">
        <f t="shared" si="107"/>
        <v>14651.55</v>
      </c>
      <c r="Q706" s="18">
        <f t="shared" si="108"/>
        <v>11.668981516457439</v>
      </c>
      <c r="R706" s="17" t="str">
        <f t="shared" si="103"/>
        <v/>
      </c>
    </row>
    <row r="707" spans="1:22" x14ac:dyDescent="0.25">
      <c r="A707" s="10">
        <v>693</v>
      </c>
      <c r="B707" s="20">
        <v>44216.605555555558</v>
      </c>
      <c r="C707" s="9">
        <v>14653.65</v>
      </c>
      <c r="D707" s="9">
        <v>14654.65</v>
      </c>
      <c r="E707" s="9">
        <v>14650.8</v>
      </c>
      <c r="F707" s="9">
        <v>14653.2</v>
      </c>
      <c r="G707" s="9">
        <f>IF(A707&lt;=$C$4,"",MAX(INDEX($D$15:$D$713,A707-$C$4):D706))</f>
        <v>14658.550000000001</v>
      </c>
      <c r="H707" s="12">
        <f>IF(A707&lt;$C$5,"",MIN(INDEX($E$15:$E$713,A707-$C$5):E706))</f>
        <v>14639.699999999999</v>
      </c>
      <c r="I707" s="9">
        <f t="shared" si="104"/>
        <v>8.5500000000010914</v>
      </c>
      <c r="J707" s="10">
        <f t="shared" si="111"/>
        <v>11.9114312416089</v>
      </c>
      <c r="K707" s="16" t="str">
        <f t="shared" si="109"/>
        <v/>
      </c>
      <c r="L707" s="10" t="str">
        <f t="shared" si="110"/>
        <v/>
      </c>
      <c r="M707" s="15">
        <f t="shared" si="112"/>
        <v>14628.212036967085</v>
      </c>
      <c r="N707" s="15">
        <f t="shared" si="105"/>
        <v>14686.556944549371</v>
      </c>
      <c r="O707" s="10" t="str">
        <f t="shared" si="106"/>
        <v>buy</v>
      </c>
      <c r="P707" s="10">
        <f t="shared" si="107"/>
        <v>14651.55</v>
      </c>
      <c r="Q707" s="18">
        <f t="shared" si="108"/>
        <v>11.668981516457439</v>
      </c>
      <c r="R707" s="17" t="str">
        <f t="shared" si="103"/>
        <v/>
      </c>
      <c r="V707" s="5"/>
    </row>
    <row r="708" spans="1:22" x14ac:dyDescent="0.25">
      <c r="A708" s="10">
        <v>694</v>
      </c>
      <c r="B708" s="20">
        <v>44216.606249999997</v>
      </c>
      <c r="C708" s="9">
        <v>14652.550000000001</v>
      </c>
      <c r="D708" s="9">
        <v>14659.3</v>
      </c>
      <c r="E708" s="9">
        <v>14646.800000000001</v>
      </c>
      <c r="F708" s="9">
        <v>14653.7</v>
      </c>
      <c r="G708" s="9">
        <f>IF(A708&lt;=$C$4,"",MAX(INDEX($D$15:$D$713,A708-$C$4):D707))</f>
        <v>14658.550000000001</v>
      </c>
      <c r="H708" s="12">
        <f>IF(A708&lt;$C$5,"",MIN(INDEX($E$15:$E$713,A708-$C$5):E707))</f>
        <v>14646.6</v>
      </c>
      <c r="I708" s="9">
        <f t="shared" si="104"/>
        <v>3.8500000000003638</v>
      </c>
      <c r="J708" s="10">
        <f t="shared" si="111"/>
        <v>11.508359679528473</v>
      </c>
      <c r="K708" s="16" t="str">
        <f t="shared" si="109"/>
        <v>buy</v>
      </c>
      <c r="L708" s="10">
        <f t="shared" si="110"/>
        <v>14658.550000000001</v>
      </c>
      <c r="M708" s="15">
        <f t="shared" si="112"/>
        <v>14628.212036967085</v>
      </c>
      <c r="N708" s="15">
        <f t="shared" si="105"/>
        <v>14686.556944549371</v>
      </c>
      <c r="O708" s="10" t="str">
        <f t="shared" si="106"/>
        <v>buy</v>
      </c>
      <c r="P708" s="10">
        <f t="shared" si="107"/>
        <v>14651.55</v>
      </c>
      <c r="Q708" s="18">
        <f t="shared" si="108"/>
        <v>11.668981516457439</v>
      </c>
      <c r="R708" s="17" t="str">
        <f t="shared" si="103"/>
        <v/>
      </c>
    </row>
    <row r="709" spans="1:22" x14ac:dyDescent="0.25">
      <c r="A709" s="10">
        <v>695</v>
      </c>
      <c r="B709" s="20">
        <v>44216.606944444444</v>
      </c>
      <c r="C709" s="9">
        <v>14653.2</v>
      </c>
      <c r="D709" s="9">
        <v>14661.4</v>
      </c>
      <c r="E709" s="9">
        <v>14649.95</v>
      </c>
      <c r="F709" s="9">
        <v>14658.8</v>
      </c>
      <c r="G709" s="9">
        <f>IF(A709&lt;=$C$4,"",MAX(INDEX($D$15:$D$713,A709-$C$4):D708))</f>
        <v>14659.3</v>
      </c>
      <c r="H709" s="12">
        <f>IF(A709&lt;$C$5,"",MIN(INDEX($E$15:$E$713,A709-$C$5):E708))</f>
        <v>14646.800000000001</v>
      </c>
      <c r="I709" s="9">
        <f t="shared" si="104"/>
        <v>12.499999999998181</v>
      </c>
      <c r="J709" s="10">
        <f t="shared" si="111"/>
        <v>11.557941695551959</v>
      </c>
      <c r="K709" s="16" t="str">
        <f t="shared" si="109"/>
        <v>buy</v>
      </c>
      <c r="L709" s="10">
        <f t="shared" si="110"/>
        <v>14659.3</v>
      </c>
      <c r="M709" s="15">
        <f t="shared" si="112"/>
        <v>14628.212036967085</v>
      </c>
      <c r="N709" s="15">
        <f t="shared" si="105"/>
        <v>14686.556944549371</v>
      </c>
      <c r="O709" s="10" t="str">
        <f t="shared" si="106"/>
        <v>buy</v>
      </c>
      <c r="P709" s="10">
        <f t="shared" si="107"/>
        <v>14651.55</v>
      </c>
      <c r="Q709" s="18">
        <f t="shared" si="108"/>
        <v>11.668981516457439</v>
      </c>
      <c r="R709" s="17" t="str">
        <f t="shared" si="103"/>
        <v/>
      </c>
    </row>
    <row r="710" spans="1:22" x14ac:dyDescent="0.25">
      <c r="A710" s="10">
        <v>696</v>
      </c>
      <c r="B710" s="20">
        <v>44216.607638888891</v>
      </c>
      <c r="C710" s="9">
        <v>14658.3</v>
      </c>
      <c r="D710" s="9">
        <v>14664.6</v>
      </c>
      <c r="E710" s="9">
        <v>14653.15</v>
      </c>
      <c r="F710" s="9">
        <v>14655.55</v>
      </c>
      <c r="G710" s="9">
        <f>IF(A710&lt;=$C$4,"",MAX(INDEX($D$15:$D$713,A710-$C$4):D709))</f>
        <v>14661.4</v>
      </c>
      <c r="H710" s="12">
        <f>IF(A710&lt;$C$5,"",MIN(INDEX($E$15:$E$713,A710-$C$5):E709))</f>
        <v>14646.800000000001</v>
      </c>
      <c r="I710" s="9">
        <f t="shared" si="104"/>
        <v>11.449999999998909</v>
      </c>
      <c r="J710" s="10">
        <f t="shared" si="111"/>
        <v>11.552544610774307</v>
      </c>
      <c r="K710" s="16" t="str">
        <f t="shared" si="109"/>
        <v>buy</v>
      </c>
      <c r="L710" s="10">
        <f t="shared" si="110"/>
        <v>14661.4</v>
      </c>
      <c r="M710" s="15">
        <f t="shared" si="112"/>
        <v>14628.212036967085</v>
      </c>
      <c r="N710" s="15">
        <f t="shared" si="105"/>
        <v>14686.556944549371</v>
      </c>
      <c r="O710" s="10" t="str">
        <f t="shared" si="106"/>
        <v>buy</v>
      </c>
      <c r="P710" s="10">
        <f t="shared" si="107"/>
        <v>14651.55</v>
      </c>
      <c r="Q710" s="18">
        <f t="shared" si="108"/>
        <v>11.668981516457439</v>
      </c>
      <c r="R710" s="17" t="str">
        <f t="shared" si="103"/>
        <v/>
      </c>
    </row>
    <row r="711" spans="1:22" x14ac:dyDescent="0.25">
      <c r="A711" s="10">
        <v>697</v>
      </c>
      <c r="B711" s="20">
        <v>44216.60833333333</v>
      </c>
      <c r="C711" s="9">
        <v>14655.5</v>
      </c>
      <c r="D711" s="9">
        <v>14658.050000000001</v>
      </c>
      <c r="E711" s="9">
        <v>14645.7</v>
      </c>
      <c r="F711" s="9">
        <v>14648.8</v>
      </c>
      <c r="G711" s="9">
        <f>IF(A711&lt;=$C$4,"",MAX(INDEX($D$15:$D$713,A711-$C$4):D710))</f>
        <v>14664.6</v>
      </c>
      <c r="H711" s="12">
        <f>IF(A711&lt;$C$5,"",MIN(INDEX($E$15:$E$713,A711-$C$5):E710))</f>
        <v>14646.800000000001</v>
      </c>
      <c r="I711" s="9">
        <f t="shared" si="104"/>
        <v>11.450000000000728</v>
      </c>
      <c r="J711" s="10">
        <f t="shared" si="111"/>
        <v>11.547417380235627</v>
      </c>
      <c r="K711" s="16" t="str">
        <f t="shared" si="109"/>
        <v>sell</v>
      </c>
      <c r="L711" s="10">
        <f t="shared" si="110"/>
        <v>14646.800000000001</v>
      </c>
      <c r="M711" s="15">
        <f t="shared" si="112"/>
        <v>14628.212036967085</v>
      </c>
      <c r="N711" s="15">
        <f t="shared" si="105"/>
        <v>14686.556944549371</v>
      </c>
      <c r="O711" s="10" t="str">
        <f t="shared" si="106"/>
        <v>buy</v>
      </c>
      <c r="P711" s="10">
        <f t="shared" si="107"/>
        <v>14651.55</v>
      </c>
      <c r="Q711" s="18">
        <f t="shared" si="108"/>
        <v>11.668981516457439</v>
      </c>
      <c r="R711" s="17" t="str">
        <f t="shared" si="103"/>
        <v/>
      </c>
    </row>
    <row r="712" spans="1:22" x14ac:dyDescent="0.25">
      <c r="A712" s="10">
        <v>698</v>
      </c>
      <c r="B712" s="20">
        <v>44216.609027777777</v>
      </c>
      <c r="C712" s="9">
        <v>14648.300000000001</v>
      </c>
      <c r="D712" s="9">
        <v>14651.85</v>
      </c>
      <c r="E712" s="9">
        <v>14641.7</v>
      </c>
      <c r="F712" s="9">
        <v>14646.4</v>
      </c>
      <c r="G712" s="9">
        <f>IF(A712&lt;=$C$4,"",MAX(INDEX($D$15:$D$713,A712-$C$4):D711))</f>
        <v>14664.6</v>
      </c>
      <c r="H712" s="12">
        <f>IF(A712&lt;$C$5,"",MIN(INDEX($E$15:$E$713,A712-$C$5):E711))</f>
        <v>14645.7</v>
      </c>
      <c r="I712" s="9">
        <f t="shared" si="104"/>
        <v>12.350000000000364</v>
      </c>
      <c r="J712" s="10">
        <f t="shared" si="111"/>
        <v>11.587546511223865</v>
      </c>
      <c r="K712" s="16" t="str">
        <f t="shared" si="109"/>
        <v>sell</v>
      </c>
      <c r="L712" s="10">
        <f t="shared" si="110"/>
        <v>14645.7</v>
      </c>
      <c r="M712" s="15">
        <f t="shared" si="112"/>
        <v>14628.212036967085</v>
      </c>
      <c r="N712" s="15">
        <f t="shared" si="105"/>
        <v>14686.556944549371</v>
      </c>
      <c r="O712" s="10" t="str">
        <f t="shared" si="106"/>
        <v>buy</v>
      </c>
      <c r="P712" s="10">
        <f t="shared" si="107"/>
        <v>14651.55</v>
      </c>
      <c r="Q712" s="18">
        <f t="shared" si="108"/>
        <v>11.668981516457439</v>
      </c>
      <c r="R712" s="17" t="str">
        <f t="shared" si="103"/>
        <v/>
      </c>
    </row>
    <row r="713" spans="1:22" x14ac:dyDescent="0.25">
      <c r="A713" s="10">
        <v>699</v>
      </c>
      <c r="B713" s="20">
        <v>44216.609722222223</v>
      </c>
      <c r="C713" s="9">
        <v>14646.5</v>
      </c>
      <c r="D713" s="9">
        <v>14654.4</v>
      </c>
      <c r="E713" s="9">
        <v>14642.8</v>
      </c>
      <c r="F713" s="9">
        <v>14645.1</v>
      </c>
      <c r="G713" s="9">
        <f>IF(A713&lt;=$C$4,"",MAX(INDEX($D$15:$D$713,A713-$C$4):D712))</f>
        <v>14664.6</v>
      </c>
      <c r="H713" s="12">
        <f>IF(A713&lt;$C$5,"",MIN(INDEX($E$15:$E$713,A713-$C$5):E712))</f>
        <v>14641.7</v>
      </c>
      <c r="I713" s="9">
        <f t="shared" si="104"/>
        <v>10.149999999999636</v>
      </c>
      <c r="J713" s="10">
        <f t="shared" si="111"/>
        <v>11.515669185662654</v>
      </c>
      <c r="K713" s="16" t="str">
        <f t="shared" si="109"/>
        <v/>
      </c>
      <c r="L713" s="10" t="str">
        <f t="shared" si="110"/>
        <v/>
      </c>
      <c r="M713" s="15">
        <f t="shared" si="112"/>
        <v>14628.212036967085</v>
      </c>
      <c r="N713" s="15">
        <f t="shared" si="105"/>
        <v>14686.556944549371</v>
      </c>
      <c r="O713" s="10" t="str">
        <f t="shared" si="106"/>
        <v>buy</v>
      </c>
      <c r="P713" s="10">
        <f t="shared" si="107"/>
        <v>14651.55</v>
      </c>
      <c r="Q713" s="18">
        <f t="shared" si="108"/>
        <v>11.668981516457439</v>
      </c>
      <c r="R713" s="17" t="str">
        <f t="shared" si="103"/>
        <v/>
      </c>
    </row>
  </sheetData>
  <mergeCells count="1">
    <mergeCell ref="B3:D3"/>
  </mergeCells>
  <conditionalFormatting sqref="Q4:X1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B96E32-2652-4F63-B0D4-762FE68846BD}">
  <dimension ref="B2:C27"/>
  <sheetViews>
    <sheetView workbookViewId="0">
      <selection activeCell="F2" sqref="F2"/>
    </sheetView>
  </sheetViews>
  <sheetFormatPr defaultRowHeight="15" x14ac:dyDescent="0.25"/>
  <cols>
    <col min="2" max="2" width="44" bestFit="1" customWidth="1"/>
  </cols>
  <sheetData>
    <row r="2" spans="2:3" x14ac:dyDescent="0.25">
      <c r="B2" s="3" t="s">
        <v>7</v>
      </c>
      <c r="C2" s="3" t="s">
        <v>8</v>
      </c>
    </row>
    <row r="3" spans="2:3" x14ac:dyDescent="0.25">
      <c r="B3" s="2" t="s">
        <v>9</v>
      </c>
      <c r="C3" s="2"/>
    </row>
    <row r="4" spans="2:3" x14ac:dyDescent="0.25">
      <c r="B4" s="2" t="s">
        <v>10</v>
      </c>
      <c r="C4" s="2"/>
    </row>
    <row r="5" spans="2:3" x14ac:dyDescent="0.25">
      <c r="B5" s="2" t="s">
        <v>11</v>
      </c>
      <c r="C5" s="2"/>
    </row>
    <row r="6" spans="2:3" x14ac:dyDescent="0.25">
      <c r="B6" s="2"/>
      <c r="C6" s="2"/>
    </row>
    <row r="7" spans="2:3" x14ac:dyDescent="0.25">
      <c r="B7" s="2" t="s">
        <v>12</v>
      </c>
      <c r="C7" s="2"/>
    </row>
    <row r="8" spans="2:3" x14ac:dyDescent="0.25">
      <c r="B8" s="2" t="s">
        <v>13</v>
      </c>
      <c r="C8" s="2"/>
    </row>
    <row r="9" spans="2:3" x14ac:dyDescent="0.25">
      <c r="B9" s="2" t="s">
        <v>14</v>
      </c>
      <c r="C9" s="2"/>
    </row>
    <row r="10" spans="2:3" x14ac:dyDescent="0.25">
      <c r="B10" s="2"/>
      <c r="C10" s="2"/>
    </row>
    <row r="11" spans="2:3" x14ac:dyDescent="0.25">
      <c r="B11" s="2" t="s">
        <v>15</v>
      </c>
      <c r="C11" s="2"/>
    </row>
    <row r="12" spans="2:3" x14ac:dyDescent="0.25">
      <c r="B12" s="2" t="s">
        <v>16</v>
      </c>
      <c r="C12" s="2"/>
    </row>
    <row r="13" spans="2:3" x14ac:dyDescent="0.25">
      <c r="B13" s="2" t="s">
        <v>17</v>
      </c>
      <c r="C13" s="2"/>
    </row>
    <row r="14" spans="2:3" x14ac:dyDescent="0.25">
      <c r="B14" s="2" t="s">
        <v>18</v>
      </c>
      <c r="C14" s="2"/>
    </row>
    <row r="15" spans="2:3" x14ac:dyDescent="0.25">
      <c r="B15" s="2" t="s">
        <v>27</v>
      </c>
      <c r="C15" s="2"/>
    </row>
    <row r="16" spans="2:3" x14ac:dyDescent="0.25">
      <c r="B16" s="2"/>
      <c r="C16" s="2"/>
    </row>
    <row r="17" spans="2:3" x14ac:dyDescent="0.25">
      <c r="B17" s="2" t="s">
        <v>19</v>
      </c>
      <c r="C17" s="2"/>
    </row>
    <row r="18" spans="2:3" x14ac:dyDescent="0.25">
      <c r="B18" s="2" t="s">
        <v>20</v>
      </c>
      <c r="C18" s="2"/>
    </row>
    <row r="19" spans="2:3" x14ac:dyDescent="0.25">
      <c r="B19" s="2" t="s">
        <v>21</v>
      </c>
      <c r="C19" s="2"/>
    </row>
    <row r="20" spans="2:3" x14ac:dyDescent="0.25">
      <c r="B20" s="2"/>
      <c r="C20" s="2"/>
    </row>
    <row r="21" spans="2:3" x14ac:dyDescent="0.25">
      <c r="B21" s="2" t="s">
        <v>22</v>
      </c>
      <c r="C21" s="2"/>
    </row>
    <row r="22" spans="2:3" x14ac:dyDescent="0.25">
      <c r="B22" s="2" t="s">
        <v>23</v>
      </c>
      <c r="C22" s="2"/>
    </row>
    <row r="23" spans="2:3" x14ac:dyDescent="0.25">
      <c r="B23" s="2" t="s">
        <v>24</v>
      </c>
      <c r="C23" s="2"/>
    </row>
    <row r="24" spans="2:3" x14ac:dyDescent="0.25">
      <c r="B24" s="2" t="s">
        <v>25</v>
      </c>
      <c r="C24" s="2"/>
    </row>
    <row r="25" spans="2:3" x14ac:dyDescent="0.25">
      <c r="B25" s="2" t="s">
        <v>26</v>
      </c>
      <c r="C25" s="2"/>
    </row>
    <row r="26" spans="2:3" x14ac:dyDescent="0.25">
      <c r="B26" s="2" t="s">
        <v>28</v>
      </c>
      <c r="C26" s="2"/>
    </row>
    <row r="27" spans="2:3" x14ac:dyDescent="0.25">
      <c r="B27" s="2" t="s">
        <v>29</v>
      </c>
      <c r="C27" s="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Turtle Strategy</vt:lpstr>
      <vt:lpstr>Break-Out Strategy</vt:lpstr>
      <vt:lpstr>Class Version</vt:lpstr>
      <vt:lpstr>In class</vt:lpstr>
      <vt:lpstr>Desired Output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academy</dc:creator>
  <cp:keywords/>
  <dc:description/>
  <cp:lastModifiedBy>Nicholas Burgess</cp:lastModifiedBy>
  <cp:revision/>
  <dcterms:created xsi:type="dcterms:W3CDTF">2017-12-18T07:38:18Z</dcterms:created>
  <dcterms:modified xsi:type="dcterms:W3CDTF">2023-08-28T14:49:28Z</dcterms:modified>
  <cp:category/>
  <cp:contentStatus/>
</cp:coreProperties>
</file>